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ruzek\WorkDocs\PERS\Smart_life\Na webe docs\"/>
    </mc:Choice>
  </mc:AlternateContent>
  <bookViews>
    <workbookView xWindow="0" yWindow="0" windowWidth="20490" windowHeight="7620"/>
  </bookViews>
  <sheets>
    <sheet name="Hypotekárna kalkulačka" sheetId="1" r:id="rId1"/>
    <sheet name="© Copyright" sheetId="2" r:id="rId2"/>
  </sheets>
  <calcPr calcId="162913"/>
</workbook>
</file>

<file path=xl/calcChain.xml><?xml version="1.0" encoding="utf-8"?>
<calcChain xmlns="http://schemas.openxmlformats.org/spreadsheetml/2006/main">
  <c r="R4" i="1" l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B11" i="1"/>
  <c r="R3" i="1" s="1"/>
  <c r="B7" i="1"/>
  <c r="I3" i="1" l="1"/>
  <c r="J3" i="1" s="1"/>
  <c r="R6" i="1"/>
  <c r="R5" i="1"/>
  <c r="B12" i="1" l="1"/>
  <c r="K3" i="1" s="1"/>
  <c r="L3" i="1" s="1"/>
  <c r="K4" i="1" l="1"/>
  <c r="N3" i="1"/>
  <c r="M3" i="1" l="1"/>
  <c r="K5" i="1"/>
  <c r="I4" i="1"/>
  <c r="J4" i="1" s="1"/>
  <c r="L4" i="1" l="1"/>
  <c r="K6" i="1"/>
  <c r="N4" i="1"/>
  <c r="I5" i="1" l="1"/>
  <c r="M4" i="1"/>
  <c r="K7" i="1"/>
  <c r="J5" i="1" l="1"/>
  <c r="L5" i="1"/>
  <c r="N5" i="1"/>
  <c r="K8" i="1"/>
  <c r="I6" i="1" l="1"/>
  <c r="M5" i="1"/>
  <c r="K9" i="1"/>
  <c r="J6" i="1" l="1"/>
  <c r="L6" i="1" s="1"/>
  <c r="N6" i="1"/>
  <c r="K10" i="1"/>
  <c r="I7" i="1" l="1"/>
  <c r="J7" i="1" s="1"/>
  <c r="M6" i="1"/>
  <c r="K11" i="1"/>
  <c r="L7" i="1" l="1"/>
  <c r="N7" i="1"/>
  <c r="K12" i="1"/>
  <c r="I8" i="1" l="1"/>
  <c r="J8" i="1" s="1"/>
  <c r="M7" i="1"/>
  <c r="K13" i="1"/>
  <c r="L8" i="1" l="1"/>
  <c r="N8" i="1"/>
  <c r="K14" i="1"/>
  <c r="I9" i="1" l="1"/>
  <c r="J9" i="1" s="1"/>
  <c r="M8" i="1"/>
  <c r="K15" i="1"/>
  <c r="L9" i="1" l="1"/>
  <c r="N9" i="1"/>
  <c r="K16" i="1"/>
  <c r="I10" i="1" l="1"/>
  <c r="J10" i="1" s="1"/>
  <c r="M9" i="1"/>
  <c r="K17" i="1"/>
  <c r="L10" i="1" l="1"/>
  <c r="N10" i="1"/>
  <c r="K18" i="1"/>
  <c r="I11" i="1" l="1"/>
  <c r="J11" i="1" s="1"/>
  <c r="M10" i="1"/>
  <c r="K19" i="1"/>
  <c r="L11" i="1" l="1"/>
  <c r="N11" i="1"/>
  <c r="K20" i="1"/>
  <c r="I12" i="1" l="1"/>
  <c r="J12" i="1" s="1"/>
  <c r="M11" i="1"/>
  <c r="K21" i="1"/>
  <c r="L12" i="1" l="1"/>
  <c r="N12" i="1"/>
  <c r="K22" i="1"/>
  <c r="I13" i="1" l="1"/>
  <c r="J13" i="1" s="1"/>
  <c r="M12" i="1"/>
  <c r="K23" i="1"/>
  <c r="L13" i="1" l="1"/>
  <c r="N13" i="1"/>
  <c r="K24" i="1"/>
  <c r="I14" i="1" l="1"/>
  <c r="J14" i="1" s="1"/>
  <c r="M13" i="1"/>
  <c r="K25" i="1"/>
  <c r="L14" i="1" l="1"/>
  <c r="N14" i="1"/>
  <c r="K26" i="1"/>
  <c r="I15" i="1" l="1"/>
  <c r="J15" i="1" s="1"/>
  <c r="M14" i="1"/>
  <c r="K27" i="1"/>
  <c r="L15" i="1" l="1"/>
  <c r="N15" i="1"/>
  <c r="K28" i="1"/>
  <c r="I16" i="1" l="1"/>
  <c r="J16" i="1" s="1"/>
  <c r="M15" i="1"/>
  <c r="K29" i="1"/>
  <c r="L16" i="1" l="1"/>
  <c r="N16" i="1"/>
  <c r="K30" i="1"/>
  <c r="I17" i="1" l="1"/>
  <c r="J17" i="1" s="1"/>
  <c r="M16" i="1"/>
  <c r="K31" i="1"/>
  <c r="L17" i="1" l="1"/>
  <c r="N17" i="1"/>
  <c r="K32" i="1"/>
  <c r="I18" i="1" l="1"/>
  <c r="J18" i="1" s="1"/>
  <c r="M17" i="1"/>
  <c r="K33" i="1"/>
  <c r="L18" i="1" l="1"/>
  <c r="N18" i="1"/>
  <c r="K34" i="1"/>
  <c r="I19" i="1" l="1"/>
  <c r="J19" i="1" s="1"/>
  <c r="M18" i="1"/>
  <c r="K35" i="1"/>
  <c r="L19" i="1" l="1"/>
  <c r="N19" i="1"/>
  <c r="K36" i="1"/>
  <c r="I20" i="1" l="1"/>
  <c r="J20" i="1" s="1"/>
  <c r="M19" i="1"/>
  <c r="K37" i="1"/>
  <c r="L20" i="1" l="1"/>
  <c r="N20" i="1"/>
  <c r="K38" i="1"/>
  <c r="I21" i="1" l="1"/>
  <c r="J21" i="1" s="1"/>
  <c r="M20" i="1"/>
  <c r="K39" i="1"/>
  <c r="L21" i="1" l="1"/>
  <c r="N21" i="1"/>
  <c r="K40" i="1"/>
  <c r="I22" i="1" l="1"/>
  <c r="J22" i="1" s="1"/>
  <c r="M21" i="1"/>
  <c r="K41" i="1"/>
  <c r="L22" i="1" l="1"/>
  <c r="N22" i="1"/>
  <c r="K42" i="1"/>
  <c r="I23" i="1" l="1"/>
  <c r="J23" i="1" s="1"/>
  <c r="M22" i="1"/>
  <c r="K43" i="1"/>
  <c r="L23" i="1" l="1"/>
  <c r="N23" i="1"/>
  <c r="K44" i="1"/>
  <c r="I24" i="1" l="1"/>
  <c r="J24" i="1" s="1"/>
  <c r="M23" i="1"/>
  <c r="K45" i="1"/>
  <c r="L24" i="1" l="1"/>
  <c r="N24" i="1"/>
  <c r="K46" i="1"/>
  <c r="I25" i="1" l="1"/>
  <c r="J25" i="1" s="1"/>
  <c r="M24" i="1"/>
  <c r="K47" i="1"/>
  <c r="L25" i="1" l="1"/>
  <c r="N25" i="1"/>
  <c r="K48" i="1"/>
  <c r="I26" i="1" l="1"/>
  <c r="J26" i="1" s="1"/>
  <c r="M25" i="1"/>
  <c r="K49" i="1"/>
  <c r="L26" i="1" l="1"/>
  <c r="N26" i="1"/>
  <c r="K50" i="1"/>
  <c r="I27" i="1" l="1"/>
  <c r="J27" i="1" s="1"/>
  <c r="M26" i="1"/>
  <c r="K51" i="1"/>
  <c r="L27" i="1" l="1"/>
  <c r="N27" i="1"/>
  <c r="K52" i="1"/>
  <c r="I28" i="1" l="1"/>
  <c r="J28" i="1" s="1"/>
  <c r="M27" i="1"/>
  <c r="K53" i="1"/>
  <c r="L28" i="1" l="1"/>
  <c r="N28" i="1"/>
  <c r="K54" i="1"/>
  <c r="I29" i="1" l="1"/>
  <c r="J29" i="1" s="1"/>
  <c r="M28" i="1"/>
  <c r="K55" i="1"/>
  <c r="L29" i="1" l="1"/>
  <c r="N29" i="1"/>
  <c r="K56" i="1"/>
  <c r="I30" i="1" l="1"/>
  <c r="J30" i="1" s="1"/>
  <c r="M29" i="1"/>
  <c r="K57" i="1"/>
  <c r="L30" i="1" l="1"/>
  <c r="N30" i="1"/>
  <c r="K58" i="1"/>
  <c r="I31" i="1" l="1"/>
  <c r="J31" i="1" s="1"/>
  <c r="M30" i="1"/>
  <c r="K59" i="1"/>
  <c r="L31" i="1" l="1"/>
  <c r="N31" i="1"/>
  <c r="K60" i="1"/>
  <c r="I32" i="1" l="1"/>
  <c r="J32" i="1" s="1"/>
  <c r="M31" i="1"/>
  <c r="K61" i="1"/>
  <c r="L32" i="1" l="1"/>
  <c r="N32" i="1"/>
  <c r="K62" i="1"/>
  <c r="I33" i="1" l="1"/>
  <c r="J33" i="1" s="1"/>
  <c r="M32" i="1"/>
  <c r="K63" i="1"/>
  <c r="L33" i="1" l="1"/>
  <c r="N33" i="1"/>
  <c r="K64" i="1"/>
  <c r="I34" i="1" l="1"/>
  <c r="J34" i="1" s="1"/>
  <c r="M33" i="1"/>
  <c r="K65" i="1"/>
  <c r="L34" i="1" l="1"/>
  <c r="N34" i="1"/>
  <c r="K66" i="1"/>
  <c r="I35" i="1" l="1"/>
  <c r="J35" i="1" s="1"/>
  <c r="M34" i="1"/>
  <c r="K67" i="1"/>
  <c r="L35" i="1" l="1"/>
  <c r="N35" i="1"/>
  <c r="K68" i="1"/>
  <c r="I36" i="1" l="1"/>
  <c r="J36" i="1" s="1"/>
  <c r="M35" i="1"/>
  <c r="K69" i="1"/>
  <c r="L36" i="1" l="1"/>
  <c r="N36" i="1"/>
  <c r="K70" i="1"/>
  <c r="I37" i="1" l="1"/>
  <c r="J37" i="1" s="1"/>
  <c r="M36" i="1"/>
  <c r="K71" i="1"/>
  <c r="L37" i="1" l="1"/>
  <c r="N37" i="1"/>
  <c r="K72" i="1"/>
  <c r="I38" i="1" l="1"/>
  <c r="J38" i="1" s="1"/>
  <c r="M37" i="1"/>
  <c r="K73" i="1"/>
  <c r="L38" i="1" l="1"/>
  <c r="N38" i="1"/>
  <c r="K74" i="1"/>
  <c r="I39" i="1" l="1"/>
  <c r="J39" i="1" s="1"/>
  <c r="M38" i="1"/>
  <c r="K75" i="1"/>
  <c r="L39" i="1" l="1"/>
  <c r="N39" i="1"/>
  <c r="K76" i="1"/>
  <c r="I40" i="1" l="1"/>
  <c r="J40" i="1" s="1"/>
  <c r="M39" i="1"/>
  <c r="K77" i="1"/>
  <c r="L40" i="1" l="1"/>
  <c r="N40" i="1"/>
  <c r="K78" i="1"/>
  <c r="I41" i="1" l="1"/>
  <c r="J41" i="1" s="1"/>
  <c r="M40" i="1"/>
  <c r="K79" i="1"/>
  <c r="L41" i="1" l="1"/>
  <c r="N41" i="1"/>
  <c r="K80" i="1"/>
  <c r="I42" i="1" l="1"/>
  <c r="J42" i="1" s="1"/>
  <c r="M41" i="1"/>
  <c r="K81" i="1"/>
  <c r="L42" i="1" l="1"/>
  <c r="N42" i="1"/>
  <c r="K82" i="1"/>
  <c r="I43" i="1" l="1"/>
  <c r="J43" i="1" s="1"/>
  <c r="M42" i="1"/>
  <c r="K83" i="1"/>
  <c r="L43" i="1" l="1"/>
  <c r="N43" i="1"/>
  <c r="K84" i="1"/>
  <c r="I44" i="1" l="1"/>
  <c r="J44" i="1" s="1"/>
  <c r="M43" i="1"/>
  <c r="K85" i="1"/>
  <c r="L44" i="1" l="1"/>
  <c r="N44" i="1"/>
  <c r="K86" i="1"/>
  <c r="I45" i="1" l="1"/>
  <c r="J45" i="1" s="1"/>
  <c r="M44" i="1"/>
  <c r="K87" i="1"/>
  <c r="L45" i="1" l="1"/>
  <c r="N45" i="1"/>
  <c r="K88" i="1"/>
  <c r="I46" i="1" l="1"/>
  <c r="J46" i="1" s="1"/>
  <c r="M45" i="1"/>
  <c r="K89" i="1"/>
  <c r="L46" i="1" l="1"/>
  <c r="N46" i="1"/>
  <c r="K90" i="1"/>
  <c r="I47" i="1" l="1"/>
  <c r="J47" i="1" s="1"/>
  <c r="M46" i="1"/>
  <c r="K91" i="1"/>
  <c r="L47" i="1" l="1"/>
  <c r="N47" i="1"/>
  <c r="K92" i="1"/>
  <c r="I48" i="1" l="1"/>
  <c r="J48" i="1" s="1"/>
  <c r="M47" i="1"/>
  <c r="K93" i="1"/>
  <c r="L48" i="1" l="1"/>
  <c r="N48" i="1"/>
  <c r="K94" i="1"/>
  <c r="I49" i="1" l="1"/>
  <c r="J49" i="1" s="1"/>
  <c r="M48" i="1"/>
  <c r="K95" i="1"/>
  <c r="L49" i="1" l="1"/>
  <c r="N49" i="1"/>
  <c r="K96" i="1"/>
  <c r="I50" i="1" l="1"/>
  <c r="J50" i="1" s="1"/>
  <c r="M49" i="1"/>
  <c r="K97" i="1"/>
  <c r="L50" i="1" l="1"/>
  <c r="N50" i="1"/>
  <c r="K98" i="1"/>
  <c r="I51" i="1" l="1"/>
  <c r="J51" i="1" s="1"/>
  <c r="M50" i="1"/>
  <c r="K99" i="1"/>
  <c r="L51" i="1" l="1"/>
  <c r="N51" i="1"/>
  <c r="K100" i="1"/>
  <c r="I52" i="1" l="1"/>
  <c r="J52" i="1" s="1"/>
  <c r="M51" i="1"/>
  <c r="K101" i="1"/>
  <c r="L52" i="1" l="1"/>
  <c r="N52" i="1"/>
  <c r="K102" i="1"/>
  <c r="M52" i="1" l="1"/>
  <c r="I53" i="1"/>
  <c r="J53" i="1" s="1"/>
  <c r="K103" i="1"/>
  <c r="L53" i="1" l="1"/>
  <c r="N53" i="1"/>
  <c r="K104" i="1"/>
  <c r="I54" i="1" l="1"/>
  <c r="J54" i="1" s="1"/>
  <c r="M53" i="1"/>
  <c r="K105" i="1"/>
  <c r="L54" i="1" l="1"/>
  <c r="N54" i="1"/>
  <c r="K106" i="1"/>
  <c r="I55" i="1" l="1"/>
  <c r="J55" i="1" s="1"/>
  <c r="M54" i="1"/>
  <c r="K107" i="1"/>
  <c r="L55" i="1" l="1"/>
  <c r="N55" i="1"/>
  <c r="K108" i="1"/>
  <c r="I56" i="1" l="1"/>
  <c r="J56" i="1" s="1"/>
  <c r="M55" i="1"/>
  <c r="K109" i="1"/>
  <c r="L56" i="1" l="1"/>
  <c r="N56" i="1"/>
  <c r="K110" i="1"/>
  <c r="I57" i="1" l="1"/>
  <c r="J57" i="1" s="1"/>
  <c r="M56" i="1"/>
  <c r="K111" i="1"/>
  <c r="L57" i="1" l="1"/>
  <c r="N57" i="1"/>
  <c r="K112" i="1"/>
  <c r="I58" i="1" l="1"/>
  <c r="J58" i="1" s="1"/>
  <c r="M57" i="1"/>
  <c r="K113" i="1"/>
  <c r="L58" i="1" l="1"/>
  <c r="N58" i="1"/>
  <c r="K114" i="1"/>
  <c r="I59" i="1" l="1"/>
  <c r="J59" i="1" s="1"/>
  <c r="M58" i="1"/>
  <c r="K115" i="1"/>
  <c r="L59" i="1" l="1"/>
  <c r="N59" i="1"/>
  <c r="K116" i="1"/>
  <c r="I60" i="1" l="1"/>
  <c r="J60" i="1" s="1"/>
  <c r="M59" i="1"/>
  <c r="K117" i="1"/>
  <c r="L60" i="1" l="1"/>
  <c r="N60" i="1"/>
  <c r="K118" i="1"/>
  <c r="I61" i="1" l="1"/>
  <c r="J61" i="1" s="1"/>
  <c r="M60" i="1"/>
  <c r="K119" i="1"/>
  <c r="L61" i="1" l="1"/>
  <c r="N61" i="1"/>
  <c r="K120" i="1"/>
  <c r="I62" i="1" l="1"/>
  <c r="J62" i="1" s="1"/>
  <c r="M61" i="1"/>
  <c r="K121" i="1"/>
  <c r="L62" i="1" l="1"/>
  <c r="N62" i="1"/>
  <c r="K122" i="1"/>
  <c r="I63" i="1" l="1"/>
  <c r="J63" i="1" s="1"/>
  <c r="M62" i="1"/>
  <c r="K123" i="1"/>
  <c r="L63" i="1" l="1"/>
  <c r="N63" i="1"/>
  <c r="K124" i="1"/>
  <c r="I64" i="1" l="1"/>
  <c r="J64" i="1" s="1"/>
  <c r="M63" i="1"/>
  <c r="K125" i="1"/>
  <c r="L64" i="1" l="1"/>
  <c r="N64" i="1"/>
  <c r="K126" i="1"/>
  <c r="I65" i="1" l="1"/>
  <c r="J65" i="1" s="1"/>
  <c r="M64" i="1"/>
  <c r="K127" i="1"/>
  <c r="L65" i="1" l="1"/>
  <c r="N65" i="1"/>
  <c r="K128" i="1"/>
  <c r="I66" i="1" l="1"/>
  <c r="J66" i="1" s="1"/>
  <c r="M65" i="1"/>
  <c r="K129" i="1"/>
  <c r="L66" i="1" l="1"/>
  <c r="N66" i="1"/>
  <c r="K130" i="1"/>
  <c r="I67" i="1" l="1"/>
  <c r="J67" i="1" s="1"/>
  <c r="M66" i="1"/>
  <c r="K131" i="1"/>
  <c r="L67" i="1" l="1"/>
  <c r="N67" i="1"/>
  <c r="K132" i="1"/>
  <c r="I68" i="1" l="1"/>
  <c r="J68" i="1" s="1"/>
  <c r="M67" i="1"/>
  <c r="K133" i="1"/>
  <c r="L68" i="1" l="1"/>
  <c r="N68" i="1"/>
  <c r="K134" i="1"/>
  <c r="I69" i="1" l="1"/>
  <c r="J69" i="1" s="1"/>
  <c r="M68" i="1"/>
  <c r="K135" i="1"/>
  <c r="L69" i="1" l="1"/>
  <c r="N69" i="1"/>
  <c r="K136" i="1"/>
  <c r="I70" i="1" l="1"/>
  <c r="J70" i="1" s="1"/>
  <c r="M69" i="1"/>
  <c r="K137" i="1"/>
  <c r="L70" i="1" l="1"/>
  <c r="N70" i="1"/>
  <c r="K138" i="1"/>
  <c r="I71" i="1" l="1"/>
  <c r="J71" i="1" s="1"/>
  <c r="M70" i="1"/>
  <c r="K139" i="1"/>
  <c r="L71" i="1" l="1"/>
  <c r="N71" i="1"/>
  <c r="K140" i="1"/>
  <c r="I72" i="1" l="1"/>
  <c r="J72" i="1" s="1"/>
  <c r="M71" i="1"/>
  <c r="K141" i="1"/>
  <c r="L72" i="1" l="1"/>
  <c r="N72" i="1"/>
  <c r="K142" i="1"/>
  <c r="I73" i="1" l="1"/>
  <c r="J73" i="1" s="1"/>
  <c r="M72" i="1"/>
  <c r="K143" i="1"/>
  <c r="L73" i="1" l="1"/>
  <c r="N73" i="1"/>
  <c r="K144" i="1"/>
  <c r="I74" i="1" l="1"/>
  <c r="J74" i="1" s="1"/>
  <c r="M73" i="1"/>
  <c r="K145" i="1"/>
  <c r="L74" i="1" l="1"/>
  <c r="N74" i="1"/>
  <c r="K146" i="1"/>
  <c r="I75" i="1" l="1"/>
  <c r="J75" i="1" s="1"/>
  <c r="M74" i="1"/>
  <c r="K147" i="1"/>
  <c r="L75" i="1" l="1"/>
  <c r="N75" i="1"/>
  <c r="K148" i="1"/>
  <c r="I76" i="1" l="1"/>
  <c r="J76" i="1" s="1"/>
  <c r="M75" i="1"/>
  <c r="K149" i="1"/>
  <c r="L76" i="1" l="1"/>
  <c r="N76" i="1"/>
  <c r="K150" i="1"/>
  <c r="I77" i="1" l="1"/>
  <c r="J77" i="1" s="1"/>
  <c r="M76" i="1"/>
  <c r="K151" i="1"/>
  <c r="L77" i="1" l="1"/>
  <c r="N77" i="1"/>
  <c r="K152" i="1"/>
  <c r="I78" i="1" l="1"/>
  <c r="J78" i="1" s="1"/>
  <c r="M77" i="1"/>
  <c r="K153" i="1"/>
  <c r="L78" i="1" l="1"/>
  <c r="N78" i="1"/>
  <c r="K154" i="1"/>
  <c r="I79" i="1" l="1"/>
  <c r="J79" i="1" s="1"/>
  <c r="M78" i="1"/>
  <c r="K155" i="1"/>
  <c r="L79" i="1" l="1"/>
  <c r="N79" i="1"/>
  <c r="K156" i="1"/>
  <c r="I80" i="1" l="1"/>
  <c r="J80" i="1" s="1"/>
  <c r="M79" i="1"/>
  <c r="K157" i="1"/>
  <c r="L80" i="1" l="1"/>
  <c r="N80" i="1"/>
  <c r="K158" i="1"/>
  <c r="M80" i="1" l="1"/>
  <c r="I81" i="1"/>
  <c r="J81" i="1" s="1"/>
  <c r="K159" i="1"/>
  <c r="L81" i="1" l="1"/>
  <c r="N81" i="1"/>
  <c r="K160" i="1"/>
  <c r="I82" i="1" l="1"/>
  <c r="J82" i="1" s="1"/>
  <c r="M81" i="1"/>
  <c r="K161" i="1"/>
  <c r="L82" i="1" l="1"/>
  <c r="N82" i="1"/>
  <c r="K162" i="1"/>
  <c r="I83" i="1" l="1"/>
  <c r="J83" i="1" s="1"/>
  <c r="M82" i="1"/>
  <c r="K163" i="1"/>
  <c r="L83" i="1" l="1"/>
  <c r="N83" i="1"/>
  <c r="K164" i="1"/>
  <c r="M83" i="1" l="1"/>
  <c r="I84" i="1"/>
  <c r="J84" i="1" s="1"/>
  <c r="K165" i="1"/>
  <c r="L84" i="1" l="1"/>
  <c r="N84" i="1"/>
  <c r="K166" i="1"/>
  <c r="I85" i="1" l="1"/>
  <c r="J85" i="1" s="1"/>
  <c r="M84" i="1"/>
  <c r="K167" i="1"/>
  <c r="L85" i="1" l="1"/>
  <c r="N85" i="1"/>
  <c r="K168" i="1"/>
  <c r="I86" i="1" l="1"/>
  <c r="J86" i="1" s="1"/>
  <c r="M85" i="1"/>
  <c r="K169" i="1"/>
  <c r="L86" i="1" l="1"/>
  <c r="N86" i="1"/>
  <c r="K170" i="1"/>
  <c r="I87" i="1" l="1"/>
  <c r="J87" i="1" s="1"/>
  <c r="M86" i="1"/>
  <c r="K171" i="1"/>
  <c r="L87" i="1" l="1"/>
  <c r="N87" i="1"/>
  <c r="K172" i="1"/>
  <c r="I88" i="1" l="1"/>
  <c r="J88" i="1" s="1"/>
  <c r="M87" i="1"/>
  <c r="K173" i="1"/>
  <c r="L88" i="1" l="1"/>
  <c r="N88" i="1"/>
  <c r="K174" i="1"/>
  <c r="I89" i="1" l="1"/>
  <c r="J89" i="1" s="1"/>
  <c r="M88" i="1"/>
  <c r="K175" i="1"/>
  <c r="L89" i="1" l="1"/>
  <c r="N89" i="1"/>
  <c r="K176" i="1"/>
  <c r="I90" i="1" l="1"/>
  <c r="J90" i="1" s="1"/>
  <c r="M89" i="1"/>
  <c r="K177" i="1"/>
  <c r="L90" i="1" l="1"/>
  <c r="N90" i="1"/>
  <c r="K178" i="1"/>
  <c r="I91" i="1" l="1"/>
  <c r="J91" i="1" s="1"/>
  <c r="M90" i="1"/>
  <c r="K179" i="1"/>
  <c r="L91" i="1" l="1"/>
  <c r="N91" i="1"/>
  <c r="K180" i="1"/>
  <c r="I92" i="1" l="1"/>
  <c r="J92" i="1" s="1"/>
  <c r="M91" i="1"/>
  <c r="K181" i="1"/>
  <c r="L92" i="1" l="1"/>
  <c r="N92" i="1"/>
  <c r="K182" i="1"/>
  <c r="I93" i="1" l="1"/>
  <c r="J93" i="1" s="1"/>
  <c r="M92" i="1"/>
  <c r="K183" i="1"/>
  <c r="L93" i="1" l="1"/>
  <c r="N93" i="1"/>
  <c r="K184" i="1"/>
  <c r="I94" i="1" l="1"/>
  <c r="J94" i="1" s="1"/>
  <c r="M93" i="1"/>
  <c r="K185" i="1"/>
  <c r="L94" i="1" l="1"/>
  <c r="N94" i="1"/>
  <c r="K186" i="1"/>
  <c r="I95" i="1" l="1"/>
  <c r="J95" i="1" s="1"/>
  <c r="M94" i="1"/>
  <c r="K187" i="1"/>
  <c r="L95" i="1" l="1"/>
  <c r="N95" i="1"/>
  <c r="K188" i="1"/>
  <c r="I96" i="1" l="1"/>
  <c r="J96" i="1" s="1"/>
  <c r="M95" i="1"/>
  <c r="K189" i="1"/>
  <c r="L96" i="1" l="1"/>
  <c r="N96" i="1"/>
  <c r="K190" i="1"/>
  <c r="I97" i="1" l="1"/>
  <c r="J97" i="1" s="1"/>
  <c r="M96" i="1"/>
  <c r="K191" i="1"/>
  <c r="L97" i="1" l="1"/>
  <c r="N97" i="1"/>
  <c r="K192" i="1"/>
  <c r="I98" i="1" l="1"/>
  <c r="J98" i="1" s="1"/>
  <c r="M97" i="1"/>
  <c r="K193" i="1"/>
  <c r="L98" i="1" l="1"/>
  <c r="N98" i="1"/>
  <c r="K194" i="1"/>
  <c r="I99" i="1" l="1"/>
  <c r="J99" i="1" s="1"/>
  <c r="M98" i="1"/>
  <c r="K195" i="1"/>
  <c r="L99" i="1" l="1"/>
  <c r="N99" i="1"/>
  <c r="K196" i="1"/>
  <c r="I100" i="1" l="1"/>
  <c r="J100" i="1" s="1"/>
  <c r="M99" i="1"/>
  <c r="K197" i="1"/>
  <c r="L100" i="1" l="1"/>
  <c r="N100" i="1"/>
  <c r="K198" i="1"/>
  <c r="I101" i="1" l="1"/>
  <c r="J101" i="1" s="1"/>
  <c r="M100" i="1"/>
  <c r="K199" i="1"/>
  <c r="L101" i="1" l="1"/>
  <c r="N101" i="1"/>
  <c r="K200" i="1"/>
  <c r="I102" i="1" l="1"/>
  <c r="J102" i="1" s="1"/>
  <c r="M101" i="1"/>
  <c r="K201" i="1"/>
  <c r="L102" i="1" l="1"/>
  <c r="N102" i="1"/>
  <c r="K202" i="1"/>
  <c r="I103" i="1" l="1"/>
  <c r="J103" i="1" s="1"/>
  <c r="M102" i="1"/>
  <c r="K203" i="1"/>
  <c r="L103" i="1" l="1"/>
  <c r="N103" i="1"/>
  <c r="K204" i="1"/>
  <c r="I104" i="1" l="1"/>
  <c r="J104" i="1" s="1"/>
  <c r="M103" i="1"/>
  <c r="K205" i="1"/>
  <c r="L104" i="1" l="1"/>
  <c r="N104" i="1"/>
  <c r="K206" i="1"/>
  <c r="I105" i="1" l="1"/>
  <c r="J105" i="1" s="1"/>
  <c r="M104" i="1"/>
  <c r="K207" i="1"/>
  <c r="L105" i="1" l="1"/>
  <c r="N105" i="1"/>
  <c r="K208" i="1"/>
  <c r="I106" i="1" l="1"/>
  <c r="J106" i="1" s="1"/>
  <c r="M105" i="1"/>
  <c r="K209" i="1"/>
  <c r="L106" i="1" l="1"/>
  <c r="N106" i="1"/>
  <c r="K210" i="1"/>
  <c r="I107" i="1" l="1"/>
  <c r="J107" i="1" s="1"/>
  <c r="M106" i="1"/>
  <c r="K211" i="1"/>
  <c r="L107" i="1" l="1"/>
  <c r="N107" i="1"/>
  <c r="K212" i="1"/>
  <c r="I108" i="1" l="1"/>
  <c r="J108" i="1" s="1"/>
  <c r="M107" i="1"/>
  <c r="K213" i="1"/>
  <c r="L108" i="1" l="1"/>
  <c r="N108" i="1"/>
  <c r="K214" i="1"/>
  <c r="I109" i="1" l="1"/>
  <c r="J109" i="1" s="1"/>
  <c r="M108" i="1"/>
  <c r="K215" i="1"/>
  <c r="L109" i="1" l="1"/>
  <c r="N109" i="1"/>
  <c r="K216" i="1"/>
  <c r="I110" i="1" l="1"/>
  <c r="J110" i="1" s="1"/>
  <c r="M109" i="1"/>
  <c r="K217" i="1"/>
  <c r="L110" i="1" l="1"/>
  <c r="N110" i="1"/>
  <c r="K218" i="1"/>
  <c r="I111" i="1" l="1"/>
  <c r="J111" i="1" s="1"/>
  <c r="M110" i="1"/>
  <c r="K219" i="1"/>
  <c r="L111" i="1" l="1"/>
  <c r="N111" i="1"/>
  <c r="K220" i="1"/>
  <c r="I112" i="1" l="1"/>
  <c r="J112" i="1" s="1"/>
  <c r="M111" i="1"/>
  <c r="K221" i="1"/>
  <c r="L112" i="1" l="1"/>
  <c r="N112" i="1"/>
  <c r="K222" i="1"/>
  <c r="I113" i="1" l="1"/>
  <c r="J113" i="1" s="1"/>
  <c r="M112" i="1"/>
  <c r="K223" i="1"/>
  <c r="L113" i="1" l="1"/>
  <c r="N113" i="1"/>
  <c r="K224" i="1"/>
  <c r="I114" i="1" l="1"/>
  <c r="J114" i="1" s="1"/>
  <c r="M113" i="1"/>
  <c r="K225" i="1"/>
  <c r="L114" i="1" l="1"/>
  <c r="N114" i="1"/>
  <c r="K226" i="1"/>
  <c r="I115" i="1" l="1"/>
  <c r="J115" i="1" s="1"/>
  <c r="M114" i="1"/>
  <c r="K227" i="1"/>
  <c r="L115" i="1" l="1"/>
  <c r="N115" i="1"/>
  <c r="K228" i="1"/>
  <c r="I116" i="1" l="1"/>
  <c r="J116" i="1" s="1"/>
  <c r="M115" i="1"/>
  <c r="K229" i="1"/>
  <c r="L116" i="1" l="1"/>
  <c r="N116" i="1"/>
  <c r="K230" i="1"/>
  <c r="I117" i="1" l="1"/>
  <c r="J117" i="1" s="1"/>
  <c r="M116" i="1"/>
  <c r="K231" i="1"/>
  <c r="L117" i="1" l="1"/>
  <c r="N117" i="1"/>
  <c r="K232" i="1"/>
  <c r="I118" i="1" l="1"/>
  <c r="J118" i="1" s="1"/>
  <c r="M117" i="1"/>
  <c r="K233" i="1"/>
  <c r="L118" i="1" l="1"/>
  <c r="N118" i="1"/>
  <c r="K234" i="1"/>
  <c r="I119" i="1" l="1"/>
  <c r="J119" i="1" s="1"/>
  <c r="M118" i="1"/>
  <c r="K235" i="1"/>
  <c r="L119" i="1" l="1"/>
  <c r="N119" i="1"/>
  <c r="K236" i="1"/>
  <c r="I120" i="1" l="1"/>
  <c r="J120" i="1" s="1"/>
  <c r="M119" i="1"/>
  <c r="K237" i="1"/>
  <c r="L120" i="1" l="1"/>
  <c r="N120" i="1"/>
  <c r="K238" i="1"/>
  <c r="I121" i="1" l="1"/>
  <c r="J121" i="1" s="1"/>
  <c r="M120" i="1"/>
  <c r="K239" i="1"/>
  <c r="L121" i="1" l="1"/>
  <c r="N121" i="1"/>
  <c r="K240" i="1"/>
  <c r="I122" i="1" l="1"/>
  <c r="J122" i="1" s="1"/>
  <c r="M121" i="1"/>
  <c r="K241" i="1"/>
  <c r="L122" i="1" l="1"/>
  <c r="N122" i="1"/>
  <c r="K242" i="1"/>
  <c r="I123" i="1" l="1"/>
  <c r="J123" i="1" s="1"/>
  <c r="M122" i="1"/>
  <c r="K243" i="1"/>
  <c r="L123" i="1" l="1"/>
  <c r="N123" i="1"/>
  <c r="K244" i="1"/>
  <c r="I124" i="1" l="1"/>
  <c r="J124" i="1" s="1"/>
  <c r="M123" i="1"/>
  <c r="K245" i="1"/>
  <c r="L124" i="1" l="1"/>
  <c r="N124" i="1"/>
  <c r="K246" i="1"/>
  <c r="I125" i="1" l="1"/>
  <c r="J125" i="1" s="1"/>
  <c r="M124" i="1"/>
  <c r="K247" i="1"/>
  <c r="L125" i="1" l="1"/>
  <c r="N125" i="1"/>
  <c r="K248" i="1"/>
  <c r="I126" i="1" l="1"/>
  <c r="J126" i="1" s="1"/>
  <c r="M125" i="1"/>
  <c r="K249" i="1"/>
  <c r="L126" i="1" l="1"/>
  <c r="N126" i="1"/>
  <c r="K250" i="1"/>
  <c r="I127" i="1" l="1"/>
  <c r="J127" i="1" s="1"/>
  <c r="M126" i="1"/>
  <c r="K251" i="1"/>
  <c r="L127" i="1" l="1"/>
  <c r="N127" i="1"/>
  <c r="K252" i="1"/>
  <c r="I128" i="1" l="1"/>
  <c r="J128" i="1" s="1"/>
  <c r="M127" i="1"/>
  <c r="K253" i="1"/>
  <c r="L128" i="1" l="1"/>
  <c r="N128" i="1"/>
  <c r="K254" i="1"/>
  <c r="I129" i="1" l="1"/>
  <c r="J129" i="1" s="1"/>
  <c r="M128" i="1"/>
  <c r="K255" i="1"/>
  <c r="L129" i="1" l="1"/>
  <c r="N129" i="1"/>
  <c r="K256" i="1"/>
  <c r="I130" i="1" l="1"/>
  <c r="J130" i="1" s="1"/>
  <c r="M129" i="1"/>
  <c r="K257" i="1"/>
  <c r="L130" i="1" l="1"/>
  <c r="N130" i="1"/>
  <c r="K258" i="1"/>
  <c r="I131" i="1" l="1"/>
  <c r="J131" i="1" s="1"/>
  <c r="M130" i="1"/>
  <c r="K259" i="1"/>
  <c r="L131" i="1" l="1"/>
  <c r="N131" i="1"/>
  <c r="K260" i="1"/>
  <c r="I132" i="1" l="1"/>
  <c r="J132" i="1" s="1"/>
  <c r="M131" i="1"/>
  <c r="K261" i="1"/>
  <c r="L132" i="1" l="1"/>
  <c r="N132" i="1"/>
  <c r="K262" i="1"/>
  <c r="I133" i="1" l="1"/>
  <c r="J133" i="1" s="1"/>
  <c r="M132" i="1"/>
  <c r="K263" i="1"/>
  <c r="L133" i="1" l="1"/>
  <c r="N133" i="1"/>
  <c r="K264" i="1"/>
  <c r="I134" i="1" l="1"/>
  <c r="J134" i="1" s="1"/>
  <c r="M133" i="1"/>
  <c r="K265" i="1"/>
  <c r="L134" i="1" l="1"/>
  <c r="N134" i="1"/>
  <c r="K266" i="1"/>
  <c r="I135" i="1" l="1"/>
  <c r="J135" i="1" s="1"/>
  <c r="M134" i="1"/>
  <c r="K267" i="1"/>
  <c r="L135" i="1" l="1"/>
  <c r="N135" i="1"/>
  <c r="K268" i="1"/>
  <c r="I136" i="1" l="1"/>
  <c r="J136" i="1" s="1"/>
  <c r="M135" i="1"/>
  <c r="K269" i="1"/>
  <c r="L136" i="1" l="1"/>
  <c r="N136" i="1"/>
  <c r="K270" i="1"/>
  <c r="I137" i="1" l="1"/>
  <c r="J137" i="1" s="1"/>
  <c r="M136" i="1"/>
  <c r="K271" i="1"/>
  <c r="L137" i="1" l="1"/>
  <c r="N137" i="1"/>
  <c r="K272" i="1"/>
  <c r="M137" i="1" l="1"/>
  <c r="I138" i="1"/>
  <c r="K273" i="1"/>
  <c r="J138" i="1" l="1"/>
  <c r="L138" i="1" s="1"/>
  <c r="N138" i="1"/>
  <c r="K274" i="1"/>
  <c r="I139" i="1" l="1"/>
  <c r="J139" i="1" s="1"/>
  <c r="L139" i="1" s="1"/>
  <c r="M138" i="1"/>
  <c r="K275" i="1"/>
  <c r="N139" i="1" l="1"/>
  <c r="I140" i="1"/>
  <c r="J140" i="1" s="1"/>
  <c r="M139" i="1"/>
  <c r="K276" i="1"/>
  <c r="L140" i="1" l="1"/>
  <c r="N140" i="1"/>
  <c r="K277" i="1"/>
  <c r="I141" i="1" l="1"/>
  <c r="J141" i="1" s="1"/>
  <c r="M140" i="1"/>
  <c r="K278" i="1"/>
  <c r="L141" i="1" l="1"/>
  <c r="N141" i="1"/>
  <c r="K279" i="1"/>
  <c r="I142" i="1" l="1"/>
  <c r="J142" i="1" s="1"/>
  <c r="M141" i="1"/>
  <c r="K280" i="1"/>
  <c r="L142" i="1" l="1"/>
  <c r="N142" i="1"/>
  <c r="K281" i="1"/>
  <c r="I143" i="1" l="1"/>
  <c r="J143" i="1" s="1"/>
  <c r="M142" i="1"/>
  <c r="K282" i="1"/>
  <c r="L143" i="1" l="1"/>
  <c r="N143" i="1"/>
  <c r="K283" i="1"/>
  <c r="I144" i="1" l="1"/>
  <c r="J144" i="1" s="1"/>
  <c r="M143" i="1"/>
  <c r="K284" i="1"/>
  <c r="L144" i="1" l="1"/>
  <c r="N144" i="1"/>
  <c r="K285" i="1"/>
  <c r="I145" i="1" l="1"/>
  <c r="J145" i="1" s="1"/>
  <c r="M144" i="1"/>
  <c r="K286" i="1"/>
  <c r="L145" i="1" l="1"/>
  <c r="N145" i="1"/>
  <c r="K287" i="1"/>
  <c r="I146" i="1" l="1"/>
  <c r="J146" i="1" s="1"/>
  <c r="M145" i="1"/>
  <c r="K288" i="1"/>
  <c r="L146" i="1" l="1"/>
  <c r="N146" i="1"/>
  <c r="K289" i="1"/>
  <c r="I147" i="1" l="1"/>
  <c r="J147" i="1" s="1"/>
  <c r="M146" i="1"/>
  <c r="K290" i="1"/>
  <c r="L147" i="1" l="1"/>
  <c r="N147" i="1"/>
  <c r="K291" i="1"/>
  <c r="I148" i="1" l="1"/>
  <c r="J148" i="1" s="1"/>
  <c r="M147" i="1"/>
  <c r="K292" i="1"/>
  <c r="L148" i="1" l="1"/>
  <c r="N148" i="1"/>
  <c r="K293" i="1"/>
  <c r="I149" i="1" l="1"/>
  <c r="J149" i="1" s="1"/>
  <c r="M148" i="1"/>
  <c r="K294" i="1"/>
  <c r="L149" i="1" l="1"/>
  <c r="N149" i="1"/>
  <c r="K295" i="1"/>
  <c r="I150" i="1" l="1"/>
  <c r="J150" i="1" s="1"/>
  <c r="M149" i="1"/>
  <c r="K296" i="1"/>
  <c r="L150" i="1" l="1"/>
  <c r="N150" i="1"/>
  <c r="K297" i="1"/>
  <c r="I151" i="1" l="1"/>
  <c r="J151" i="1" s="1"/>
  <c r="M150" i="1"/>
  <c r="K298" i="1"/>
  <c r="L151" i="1" l="1"/>
  <c r="N151" i="1"/>
  <c r="K299" i="1"/>
  <c r="I152" i="1" l="1"/>
  <c r="J152" i="1" s="1"/>
  <c r="M151" i="1"/>
  <c r="K300" i="1"/>
  <c r="L152" i="1" l="1"/>
  <c r="N152" i="1"/>
  <c r="K301" i="1"/>
  <c r="I153" i="1" l="1"/>
  <c r="J153" i="1" s="1"/>
  <c r="M152" i="1"/>
  <c r="K302" i="1"/>
  <c r="L153" i="1" l="1"/>
  <c r="N153" i="1"/>
  <c r="K303" i="1"/>
  <c r="I154" i="1" l="1"/>
  <c r="J154" i="1" s="1"/>
  <c r="M153" i="1"/>
  <c r="K304" i="1"/>
  <c r="L154" i="1" l="1"/>
  <c r="N154" i="1"/>
  <c r="K305" i="1"/>
  <c r="I155" i="1" l="1"/>
  <c r="J155" i="1" s="1"/>
  <c r="M154" i="1"/>
  <c r="K306" i="1"/>
  <c r="L155" i="1" l="1"/>
  <c r="N155" i="1"/>
  <c r="K307" i="1"/>
  <c r="I156" i="1" l="1"/>
  <c r="J156" i="1" s="1"/>
  <c r="M155" i="1"/>
  <c r="K308" i="1"/>
  <c r="L156" i="1" l="1"/>
  <c r="N156" i="1"/>
  <c r="K309" i="1"/>
  <c r="I157" i="1" l="1"/>
  <c r="J157" i="1" s="1"/>
  <c r="M156" i="1"/>
  <c r="K310" i="1"/>
  <c r="L157" i="1" l="1"/>
  <c r="N157" i="1"/>
  <c r="K311" i="1"/>
  <c r="I158" i="1" l="1"/>
  <c r="J158" i="1" s="1"/>
  <c r="M157" i="1"/>
  <c r="K312" i="1"/>
  <c r="L158" i="1" l="1"/>
  <c r="N158" i="1"/>
  <c r="K313" i="1"/>
  <c r="I159" i="1" l="1"/>
  <c r="J159" i="1" s="1"/>
  <c r="M158" i="1"/>
  <c r="K314" i="1"/>
  <c r="L159" i="1" l="1"/>
  <c r="N159" i="1"/>
  <c r="K315" i="1"/>
  <c r="I160" i="1" l="1"/>
  <c r="J160" i="1" s="1"/>
  <c r="M159" i="1"/>
  <c r="K316" i="1"/>
  <c r="L160" i="1" l="1"/>
  <c r="N160" i="1"/>
  <c r="K317" i="1"/>
  <c r="I161" i="1" l="1"/>
  <c r="J161" i="1" s="1"/>
  <c r="M160" i="1"/>
  <c r="K318" i="1"/>
  <c r="L161" i="1" l="1"/>
  <c r="N161" i="1"/>
  <c r="K319" i="1"/>
  <c r="I162" i="1" l="1"/>
  <c r="J162" i="1" s="1"/>
  <c r="M161" i="1"/>
  <c r="K320" i="1"/>
  <c r="L162" i="1" l="1"/>
  <c r="N162" i="1"/>
  <c r="K321" i="1"/>
  <c r="I163" i="1" l="1"/>
  <c r="J163" i="1" s="1"/>
  <c r="M162" i="1"/>
  <c r="K322" i="1"/>
  <c r="L163" i="1" l="1"/>
  <c r="N163" i="1"/>
  <c r="K323" i="1"/>
  <c r="I164" i="1" l="1"/>
  <c r="J164" i="1" s="1"/>
  <c r="M163" i="1"/>
  <c r="K324" i="1"/>
  <c r="L164" i="1" l="1"/>
  <c r="N164" i="1"/>
  <c r="K325" i="1"/>
  <c r="I165" i="1" l="1"/>
  <c r="J165" i="1" s="1"/>
  <c r="M164" i="1"/>
  <c r="K326" i="1"/>
  <c r="L165" i="1" l="1"/>
  <c r="N165" i="1"/>
  <c r="K327" i="1"/>
  <c r="I166" i="1" l="1"/>
  <c r="J166" i="1" s="1"/>
  <c r="M165" i="1"/>
  <c r="K328" i="1"/>
  <c r="L166" i="1" l="1"/>
  <c r="N166" i="1"/>
  <c r="K329" i="1"/>
  <c r="I167" i="1" l="1"/>
  <c r="J167" i="1" s="1"/>
  <c r="M166" i="1"/>
  <c r="K330" i="1"/>
  <c r="L167" i="1" l="1"/>
  <c r="N167" i="1"/>
  <c r="K331" i="1"/>
  <c r="I168" i="1" l="1"/>
  <c r="J168" i="1" s="1"/>
  <c r="M167" i="1"/>
  <c r="K332" i="1"/>
  <c r="L168" i="1" l="1"/>
  <c r="N168" i="1"/>
  <c r="K333" i="1"/>
  <c r="I169" i="1" l="1"/>
  <c r="J169" i="1" s="1"/>
  <c r="M168" i="1"/>
  <c r="K334" i="1"/>
  <c r="L169" i="1" l="1"/>
  <c r="N169" i="1"/>
  <c r="K335" i="1"/>
  <c r="I170" i="1" l="1"/>
  <c r="J170" i="1" s="1"/>
  <c r="M169" i="1"/>
  <c r="K336" i="1"/>
  <c r="L170" i="1" l="1"/>
  <c r="N170" i="1"/>
  <c r="K337" i="1"/>
  <c r="I171" i="1" l="1"/>
  <c r="J171" i="1" s="1"/>
  <c r="M170" i="1"/>
  <c r="K338" i="1"/>
  <c r="L171" i="1" l="1"/>
  <c r="N171" i="1"/>
  <c r="K339" i="1"/>
  <c r="I172" i="1" l="1"/>
  <c r="J172" i="1" s="1"/>
  <c r="M171" i="1"/>
  <c r="K340" i="1"/>
  <c r="L172" i="1" l="1"/>
  <c r="N172" i="1"/>
  <c r="K341" i="1"/>
  <c r="I173" i="1" l="1"/>
  <c r="J173" i="1" s="1"/>
  <c r="M172" i="1"/>
  <c r="K342" i="1"/>
  <c r="L173" i="1" l="1"/>
  <c r="N173" i="1"/>
  <c r="K343" i="1"/>
  <c r="I174" i="1" l="1"/>
  <c r="J174" i="1" s="1"/>
  <c r="M173" i="1"/>
  <c r="K344" i="1"/>
  <c r="L174" i="1" l="1"/>
  <c r="N174" i="1"/>
  <c r="K345" i="1"/>
  <c r="I175" i="1" l="1"/>
  <c r="J175" i="1" s="1"/>
  <c r="M174" i="1"/>
  <c r="K346" i="1"/>
  <c r="L175" i="1" l="1"/>
  <c r="N175" i="1"/>
  <c r="K347" i="1"/>
  <c r="I176" i="1" l="1"/>
  <c r="J176" i="1" s="1"/>
  <c r="M175" i="1"/>
  <c r="K348" i="1"/>
  <c r="L176" i="1" l="1"/>
  <c r="N176" i="1"/>
  <c r="K349" i="1"/>
  <c r="I177" i="1" l="1"/>
  <c r="J177" i="1" s="1"/>
  <c r="M176" i="1"/>
  <c r="K350" i="1"/>
  <c r="L177" i="1" l="1"/>
  <c r="N177" i="1"/>
  <c r="K351" i="1"/>
  <c r="I178" i="1" l="1"/>
  <c r="J178" i="1" s="1"/>
  <c r="M177" i="1"/>
  <c r="K352" i="1"/>
  <c r="L178" i="1" l="1"/>
  <c r="N178" i="1"/>
  <c r="K353" i="1"/>
  <c r="I179" i="1" l="1"/>
  <c r="J179" i="1" s="1"/>
  <c r="M178" i="1"/>
  <c r="K354" i="1"/>
  <c r="L179" i="1" l="1"/>
  <c r="N179" i="1"/>
  <c r="K355" i="1"/>
  <c r="I180" i="1" l="1"/>
  <c r="J180" i="1" s="1"/>
  <c r="M179" i="1"/>
  <c r="K356" i="1"/>
  <c r="L180" i="1" l="1"/>
  <c r="N180" i="1"/>
  <c r="K357" i="1"/>
  <c r="I181" i="1" l="1"/>
  <c r="J181" i="1" s="1"/>
  <c r="M180" i="1"/>
  <c r="K358" i="1"/>
  <c r="L181" i="1" l="1"/>
  <c r="N181" i="1"/>
  <c r="K359" i="1"/>
  <c r="I182" i="1" l="1"/>
  <c r="J182" i="1" s="1"/>
  <c r="M181" i="1"/>
  <c r="K360" i="1"/>
  <c r="L182" i="1" l="1"/>
  <c r="N182" i="1"/>
  <c r="K361" i="1"/>
  <c r="I183" i="1" l="1"/>
  <c r="J183" i="1" s="1"/>
  <c r="M182" i="1"/>
  <c r="K362" i="1"/>
  <c r="L183" i="1" l="1"/>
  <c r="N183" i="1"/>
  <c r="I184" i="1" l="1"/>
  <c r="J184" i="1" s="1"/>
  <c r="M183" i="1"/>
  <c r="L184" i="1" l="1"/>
  <c r="N184" i="1"/>
  <c r="I185" i="1" l="1"/>
  <c r="J185" i="1" s="1"/>
  <c r="M184" i="1"/>
  <c r="L185" i="1" l="1"/>
  <c r="N185" i="1"/>
  <c r="I186" i="1" l="1"/>
  <c r="J186" i="1" s="1"/>
  <c r="M185" i="1"/>
  <c r="L186" i="1" l="1"/>
  <c r="N186" i="1"/>
  <c r="I187" i="1" l="1"/>
  <c r="J187" i="1" s="1"/>
  <c r="M186" i="1"/>
  <c r="L187" i="1" l="1"/>
  <c r="N187" i="1"/>
  <c r="I188" i="1" l="1"/>
  <c r="J188" i="1" s="1"/>
  <c r="M187" i="1"/>
  <c r="L188" i="1" l="1"/>
  <c r="N188" i="1"/>
  <c r="I189" i="1" l="1"/>
  <c r="J189" i="1" s="1"/>
  <c r="M188" i="1"/>
  <c r="L189" i="1" l="1"/>
  <c r="N189" i="1"/>
  <c r="I190" i="1" l="1"/>
  <c r="J190" i="1" s="1"/>
  <c r="M189" i="1"/>
  <c r="L190" i="1" l="1"/>
  <c r="N190" i="1"/>
  <c r="I191" i="1" l="1"/>
  <c r="J191" i="1" s="1"/>
  <c r="M190" i="1"/>
  <c r="L191" i="1" l="1"/>
  <c r="N191" i="1"/>
  <c r="I192" i="1" l="1"/>
  <c r="J192" i="1" s="1"/>
  <c r="M191" i="1"/>
  <c r="L192" i="1" l="1"/>
  <c r="N192" i="1"/>
  <c r="I193" i="1" l="1"/>
  <c r="J193" i="1" s="1"/>
  <c r="M192" i="1"/>
  <c r="L193" i="1" l="1"/>
  <c r="N193" i="1"/>
  <c r="I194" i="1" l="1"/>
  <c r="J194" i="1" s="1"/>
  <c r="M193" i="1"/>
  <c r="L194" i="1" l="1"/>
  <c r="N194" i="1"/>
  <c r="I195" i="1" l="1"/>
  <c r="J195" i="1" s="1"/>
  <c r="M194" i="1"/>
  <c r="L195" i="1" l="1"/>
  <c r="N195" i="1"/>
  <c r="I196" i="1" l="1"/>
  <c r="J196" i="1" s="1"/>
  <c r="M195" i="1"/>
  <c r="L196" i="1" l="1"/>
  <c r="N196" i="1"/>
  <c r="I197" i="1" l="1"/>
  <c r="J197" i="1" s="1"/>
  <c r="M196" i="1"/>
  <c r="L197" i="1" l="1"/>
  <c r="N197" i="1"/>
  <c r="I198" i="1" l="1"/>
  <c r="J198" i="1" s="1"/>
  <c r="M197" i="1"/>
  <c r="L198" i="1" l="1"/>
  <c r="N198" i="1"/>
  <c r="I199" i="1" l="1"/>
  <c r="J199" i="1" s="1"/>
  <c r="M198" i="1"/>
  <c r="L199" i="1" l="1"/>
  <c r="N199" i="1"/>
  <c r="I200" i="1" l="1"/>
  <c r="J200" i="1" s="1"/>
  <c r="M199" i="1"/>
  <c r="L200" i="1" l="1"/>
  <c r="N200" i="1"/>
  <c r="I201" i="1" l="1"/>
  <c r="J201" i="1" s="1"/>
  <c r="M200" i="1"/>
  <c r="L201" i="1" l="1"/>
  <c r="N201" i="1"/>
  <c r="I202" i="1" l="1"/>
  <c r="J202" i="1" s="1"/>
  <c r="M201" i="1"/>
  <c r="L202" i="1" l="1"/>
  <c r="N202" i="1"/>
  <c r="I203" i="1" l="1"/>
  <c r="J203" i="1" s="1"/>
  <c r="M202" i="1"/>
  <c r="L203" i="1" l="1"/>
  <c r="N203" i="1"/>
  <c r="I204" i="1" l="1"/>
  <c r="J204" i="1" s="1"/>
  <c r="M203" i="1"/>
  <c r="L204" i="1" l="1"/>
  <c r="N204" i="1"/>
  <c r="I205" i="1" l="1"/>
  <c r="J205" i="1" s="1"/>
  <c r="M204" i="1"/>
  <c r="L205" i="1" l="1"/>
  <c r="N205" i="1"/>
  <c r="I206" i="1" l="1"/>
  <c r="J206" i="1" s="1"/>
  <c r="M205" i="1"/>
  <c r="L206" i="1" l="1"/>
  <c r="N206" i="1"/>
  <c r="I207" i="1" l="1"/>
  <c r="J207" i="1" s="1"/>
  <c r="M206" i="1"/>
  <c r="L207" i="1" l="1"/>
  <c r="N207" i="1"/>
  <c r="I208" i="1" l="1"/>
  <c r="J208" i="1" s="1"/>
  <c r="M207" i="1"/>
  <c r="L208" i="1" l="1"/>
  <c r="N208" i="1"/>
  <c r="I209" i="1" l="1"/>
  <c r="J209" i="1" s="1"/>
  <c r="M208" i="1"/>
  <c r="L209" i="1" l="1"/>
  <c r="N209" i="1"/>
  <c r="I210" i="1" l="1"/>
  <c r="J210" i="1" s="1"/>
  <c r="M209" i="1"/>
  <c r="L210" i="1" l="1"/>
  <c r="N210" i="1"/>
  <c r="I211" i="1" l="1"/>
  <c r="J211" i="1" s="1"/>
  <c r="M210" i="1"/>
  <c r="L211" i="1" l="1"/>
  <c r="N211" i="1"/>
  <c r="I212" i="1" l="1"/>
  <c r="J212" i="1" s="1"/>
  <c r="M211" i="1"/>
  <c r="L212" i="1" l="1"/>
  <c r="N212" i="1"/>
  <c r="I213" i="1" l="1"/>
  <c r="J213" i="1" s="1"/>
  <c r="M212" i="1"/>
  <c r="L213" i="1" l="1"/>
  <c r="N213" i="1"/>
  <c r="I214" i="1" l="1"/>
  <c r="J214" i="1" s="1"/>
  <c r="M213" i="1"/>
  <c r="L214" i="1" l="1"/>
  <c r="N214" i="1"/>
  <c r="I215" i="1" l="1"/>
  <c r="J215" i="1" s="1"/>
  <c r="M214" i="1"/>
  <c r="L215" i="1" l="1"/>
  <c r="N215" i="1"/>
  <c r="I216" i="1" l="1"/>
  <c r="J216" i="1" s="1"/>
  <c r="M215" i="1"/>
  <c r="L216" i="1" l="1"/>
  <c r="N216" i="1"/>
  <c r="I217" i="1" l="1"/>
  <c r="J217" i="1" s="1"/>
  <c r="M216" i="1"/>
  <c r="L217" i="1" l="1"/>
  <c r="N217" i="1"/>
  <c r="I218" i="1" l="1"/>
  <c r="J218" i="1" s="1"/>
  <c r="M217" i="1"/>
  <c r="L218" i="1" l="1"/>
  <c r="N218" i="1"/>
  <c r="I219" i="1" l="1"/>
  <c r="J219" i="1" s="1"/>
  <c r="M218" i="1"/>
  <c r="L219" i="1" l="1"/>
  <c r="N219" i="1"/>
  <c r="I220" i="1" l="1"/>
  <c r="J220" i="1" s="1"/>
  <c r="M219" i="1"/>
  <c r="L220" i="1" l="1"/>
  <c r="N220" i="1"/>
  <c r="I221" i="1" l="1"/>
  <c r="J221" i="1" s="1"/>
  <c r="M220" i="1"/>
  <c r="L221" i="1" l="1"/>
  <c r="N221" i="1"/>
  <c r="I222" i="1" l="1"/>
  <c r="J222" i="1" s="1"/>
  <c r="M221" i="1"/>
  <c r="L222" i="1" l="1"/>
  <c r="N222" i="1"/>
  <c r="I223" i="1" l="1"/>
  <c r="J223" i="1" s="1"/>
  <c r="M222" i="1"/>
  <c r="L223" i="1" l="1"/>
  <c r="N223" i="1"/>
  <c r="I224" i="1" l="1"/>
  <c r="J224" i="1" s="1"/>
  <c r="M223" i="1"/>
  <c r="L224" i="1" l="1"/>
  <c r="N224" i="1"/>
  <c r="I225" i="1" l="1"/>
  <c r="J225" i="1" s="1"/>
  <c r="M224" i="1"/>
  <c r="L225" i="1" l="1"/>
  <c r="N225" i="1"/>
  <c r="I226" i="1" l="1"/>
  <c r="J226" i="1" s="1"/>
  <c r="M225" i="1"/>
  <c r="L226" i="1" l="1"/>
  <c r="N226" i="1"/>
  <c r="I227" i="1" l="1"/>
  <c r="J227" i="1" s="1"/>
  <c r="M226" i="1"/>
  <c r="L227" i="1" l="1"/>
  <c r="N227" i="1"/>
  <c r="I228" i="1" l="1"/>
  <c r="J228" i="1" s="1"/>
  <c r="M227" i="1"/>
  <c r="L228" i="1" l="1"/>
  <c r="N228" i="1"/>
  <c r="I229" i="1" l="1"/>
  <c r="J229" i="1" s="1"/>
  <c r="M228" i="1"/>
  <c r="L229" i="1" l="1"/>
  <c r="N229" i="1"/>
  <c r="I230" i="1" l="1"/>
  <c r="J230" i="1" s="1"/>
  <c r="M229" i="1"/>
  <c r="L230" i="1" l="1"/>
  <c r="N230" i="1"/>
  <c r="I231" i="1" l="1"/>
  <c r="J231" i="1" s="1"/>
  <c r="M230" i="1"/>
  <c r="L231" i="1" l="1"/>
  <c r="N231" i="1"/>
  <c r="I232" i="1" l="1"/>
  <c r="J232" i="1" s="1"/>
  <c r="M231" i="1"/>
  <c r="L232" i="1" l="1"/>
  <c r="N232" i="1"/>
  <c r="I233" i="1" l="1"/>
  <c r="J233" i="1" s="1"/>
  <c r="M232" i="1"/>
  <c r="L233" i="1" l="1"/>
  <c r="N233" i="1"/>
  <c r="I234" i="1" l="1"/>
  <c r="J234" i="1" s="1"/>
  <c r="M233" i="1"/>
  <c r="L234" i="1" l="1"/>
  <c r="N234" i="1"/>
  <c r="I235" i="1" l="1"/>
  <c r="J235" i="1" s="1"/>
  <c r="M234" i="1"/>
  <c r="L235" i="1" l="1"/>
  <c r="N235" i="1"/>
  <c r="I236" i="1" l="1"/>
  <c r="J236" i="1" s="1"/>
  <c r="M235" i="1"/>
  <c r="L236" i="1" l="1"/>
  <c r="N236" i="1"/>
  <c r="I237" i="1" l="1"/>
  <c r="J237" i="1" s="1"/>
  <c r="M236" i="1"/>
  <c r="L237" i="1" l="1"/>
  <c r="N237" i="1"/>
  <c r="I238" i="1" l="1"/>
  <c r="J238" i="1" s="1"/>
  <c r="M237" i="1"/>
  <c r="L238" i="1" l="1"/>
  <c r="N238" i="1"/>
  <c r="I239" i="1" l="1"/>
  <c r="J239" i="1" s="1"/>
  <c r="M238" i="1"/>
  <c r="L239" i="1" l="1"/>
  <c r="N239" i="1"/>
  <c r="I240" i="1" l="1"/>
  <c r="J240" i="1" s="1"/>
  <c r="M239" i="1"/>
  <c r="L240" i="1" l="1"/>
  <c r="N240" i="1"/>
  <c r="I241" i="1" l="1"/>
  <c r="J241" i="1" s="1"/>
  <c r="M240" i="1"/>
  <c r="L241" i="1" l="1"/>
  <c r="N241" i="1"/>
  <c r="I242" i="1" l="1"/>
  <c r="J242" i="1" s="1"/>
  <c r="M241" i="1"/>
  <c r="L242" i="1" l="1"/>
  <c r="N242" i="1"/>
  <c r="I243" i="1" l="1"/>
  <c r="J243" i="1" s="1"/>
  <c r="M242" i="1"/>
  <c r="L243" i="1" l="1"/>
  <c r="N243" i="1"/>
  <c r="I244" i="1" l="1"/>
  <c r="J244" i="1" s="1"/>
  <c r="M243" i="1"/>
  <c r="L244" i="1" l="1"/>
  <c r="N244" i="1"/>
  <c r="I245" i="1" l="1"/>
  <c r="J245" i="1" s="1"/>
  <c r="M244" i="1"/>
  <c r="L245" i="1" l="1"/>
  <c r="N245" i="1"/>
  <c r="I246" i="1" l="1"/>
  <c r="J246" i="1" s="1"/>
  <c r="M245" i="1"/>
  <c r="L246" i="1" l="1"/>
  <c r="N246" i="1"/>
  <c r="I247" i="1" l="1"/>
  <c r="J247" i="1" s="1"/>
  <c r="M246" i="1"/>
  <c r="L247" i="1" l="1"/>
  <c r="N247" i="1"/>
  <c r="I248" i="1" l="1"/>
  <c r="J248" i="1" s="1"/>
  <c r="M247" i="1"/>
  <c r="L248" i="1" l="1"/>
  <c r="N248" i="1"/>
  <c r="I249" i="1" l="1"/>
  <c r="J249" i="1" s="1"/>
  <c r="M248" i="1"/>
  <c r="L249" i="1" l="1"/>
  <c r="N249" i="1"/>
  <c r="I250" i="1" l="1"/>
  <c r="J250" i="1" s="1"/>
  <c r="M249" i="1"/>
  <c r="L250" i="1" l="1"/>
  <c r="N250" i="1"/>
  <c r="I251" i="1" l="1"/>
  <c r="J251" i="1" s="1"/>
  <c r="M250" i="1"/>
  <c r="L251" i="1" l="1"/>
  <c r="N251" i="1"/>
  <c r="I252" i="1" l="1"/>
  <c r="J252" i="1" s="1"/>
  <c r="M251" i="1"/>
  <c r="L252" i="1" l="1"/>
  <c r="N252" i="1"/>
  <c r="I253" i="1" l="1"/>
  <c r="J253" i="1" s="1"/>
  <c r="M252" i="1"/>
  <c r="L253" i="1" l="1"/>
  <c r="N253" i="1"/>
  <c r="I254" i="1" l="1"/>
  <c r="J254" i="1" s="1"/>
  <c r="M253" i="1"/>
  <c r="L254" i="1" l="1"/>
  <c r="N254" i="1"/>
  <c r="I255" i="1" l="1"/>
  <c r="J255" i="1" s="1"/>
  <c r="M254" i="1"/>
  <c r="L255" i="1" l="1"/>
  <c r="N255" i="1"/>
  <c r="I256" i="1" l="1"/>
  <c r="J256" i="1" s="1"/>
  <c r="M255" i="1"/>
  <c r="L256" i="1" l="1"/>
  <c r="N256" i="1"/>
  <c r="I257" i="1" l="1"/>
  <c r="J257" i="1" s="1"/>
  <c r="M256" i="1"/>
  <c r="L257" i="1" l="1"/>
  <c r="N257" i="1"/>
  <c r="I258" i="1" l="1"/>
  <c r="J258" i="1" s="1"/>
  <c r="M257" i="1"/>
  <c r="L258" i="1" l="1"/>
  <c r="N258" i="1"/>
  <c r="I259" i="1" l="1"/>
  <c r="J259" i="1" s="1"/>
  <c r="M258" i="1"/>
  <c r="L259" i="1" l="1"/>
  <c r="N259" i="1"/>
  <c r="I260" i="1" l="1"/>
  <c r="J260" i="1" s="1"/>
  <c r="M259" i="1"/>
  <c r="L260" i="1" l="1"/>
  <c r="N260" i="1"/>
  <c r="I261" i="1" l="1"/>
  <c r="J261" i="1" s="1"/>
  <c r="M260" i="1"/>
  <c r="L261" i="1" l="1"/>
  <c r="N261" i="1"/>
  <c r="I262" i="1" l="1"/>
  <c r="J262" i="1" s="1"/>
  <c r="M261" i="1"/>
  <c r="L262" i="1" l="1"/>
  <c r="N262" i="1"/>
  <c r="I263" i="1" l="1"/>
  <c r="J263" i="1" s="1"/>
  <c r="M262" i="1"/>
  <c r="L263" i="1" l="1"/>
  <c r="N263" i="1"/>
  <c r="I264" i="1" l="1"/>
  <c r="J264" i="1" s="1"/>
  <c r="M263" i="1"/>
  <c r="L264" i="1" l="1"/>
  <c r="N264" i="1"/>
  <c r="I265" i="1" l="1"/>
  <c r="J265" i="1" s="1"/>
  <c r="M264" i="1"/>
  <c r="L265" i="1" l="1"/>
  <c r="N265" i="1"/>
  <c r="I266" i="1" l="1"/>
  <c r="J266" i="1" s="1"/>
  <c r="M265" i="1"/>
  <c r="L266" i="1" l="1"/>
  <c r="N266" i="1"/>
  <c r="I267" i="1" l="1"/>
  <c r="J267" i="1" s="1"/>
  <c r="M266" i="1"/>
  <c r="L267" i="1" l="1"/>
  <c r="N267" i="1"/>
  <c r="I268" i="1" l="1"/>
  <c r="J268" i="1" s="1"/>
  <c r="M267" i="1"/>
  <c r="L268" i="1" l="1"/>
  <c r="N268" i="1"/>
  <c r="I269" i="1" l="1"/>
  <c r="J269" i="1" s="1"/>
  <c r="M268" i="1"/>
  <c r="L269" i="1" l="1"/>
  <c r="N269" i="1"/>
  <c r="I270" i="1" l="1"/>
  <c r="J270" i="1" s="1"/>
  <c r="M269" i="1"/>
  <c r="L270" i="1" l="1"/>
  <c r="N270" i="1"/>
  <c r="I271" i="1" l="1"/>
  <c r="J271" i="1" s="1"/>
  <c r="M270" i="1"/>
  <c r="L271" i="1" l="1"/>
  <c r="N271" i="1"/>
  <c r="I272" i="1" l="1"/>
  <c r="J272" i="1" s="1"/>
  <c r="M271" i="1"/>
  <c r="L272" i="1" l="1"/>
  <c r="N272" i="1"/>
  <c r="I273" i="1" l="1"/>
  <c r="J273" i="1" s="1"/>
  <c r="M272" i="1"/>
  <c r="L273" i="1" l="1"/>
  <c r="N273" i="1"/>
  <c r="I274" i="1" l="1"/>
  <c r="J274" i="1" s="1"/>
  <c r="M273" i="1"/>
  <c r="L274" i="1" l="1"/>
  <c r="N274" i="1"/>
  <c r="I275" i="1" l="1"/>
  <c r="J275" i="1" s="1"/>
  <c r="M274" i="1"/>
  <c r="L275" i="1" l="1"/>
  <c r="N275" i="1"/>
  <c r="I276" i="1" l="1"/>
  <c r="J276" i="1" s="1"/>
  <c r="M275" i="1"/>
  <c r="L276" i="1" l="1"/>
  <c r="N276" i="1"/>
  <c r="I277" i="1" l="1"/>
  <c r="J277" i="1" s="1"/>
  <c r="M276" i="1"/>
  <c r="L277" i="1" l="1"/>
  <c r="N277" i="1"/>
  <c r="I278" i="1" l="1"/>
  <c r="J278" i="1" s="1"/>
  <c r="M277" i="1"/>
  <c r="L278" i="1" l="1"/>
  <c r="N278" i="1"/>
  <c r="I279" i="1" l="1"/>
  <c r="J279" i="1" s="1"/>
  <c r="M278" i="1"/>
  <c r="L279" i="1" l="1"/>
  <c r="N279" i="1"/>
  <c r="I280" i="1" l="1"/>
  <c r="J280" i="1" s="1"/>
  <c r="M279" i="1"/>
  <c r="L280" i="1" l="1"/>
  <c r="N280" i="1"/>
  <c r="M280" i="1" l="1"/>
  <c r="I281" i="1"/>
  <c r="J281" i="1" s="1"/>
  <c r="L281" i="1" l="1"/>
  <c r="N281" i="1"/>
  <c r="I282" i="1" l="1"/>
  <c r="J282" i="1" s="1"/>
  <c r="M281" i="1"/>
  <c r="L282" i="1" l="1"/>
  <c r="N282" i="1"/>
  <c r="I283" i="1" l="1"/>
  <c r="J283" i="1" s="1"/>
  <c r="M282" i="1"/>
  <c r="L283" i="1" l="1"/>
  <c r="N283" i="1"/>
  <c r="I284" i="1" l="1"/>
  <c r="J284" i="1" s="1"/>
  <c r="M283" i="1"/>
  <c r="L284" i="1" l="1"/>
  <c r="N284" i="1"/>
  <c r="I285" i="1" l="1"/>
  <c r="J285" i="1" s="1"/>
  <c r="M284" i="1"/>
  <c r="L285" i="1" l="1"/>
  <c r="N285" i="1"/>
  <c r="I286" i="1" l="1"/>
  <c r="J286" i="1" s="1"/>
  <c r="M285" i="1"/>
  <c r="L286" i="1" l="1"/>
  <c r="N286" i="1"/>
  <c r="I287" i="1" l="1"/>
  <c r="J287" i="1" s="1"/>
  <c r="M286" i="1"/>
  <c r="L287" i="1" l="1"/>
  <c r="N287" i="1"/>
  <c r="I288" i="1" l="1"/>
  <c r="J288" i="1" s="1"/>
  <c r="M287" i="1"/>
  <c r="L288" i="1" l="1"/>
  <c r="N288" i="1"/>
  <c r="I289" i="1" l="1"/>
  <c r="J289" i="1" s="1"/>
  <c r="M288" i="1"/>
  <c r="L289" i="1" l="1"/>
  <c r="N289" i="1"/>
  <c r="I290" i="1" l="1"/>
  <c r="J290" i="1" s="1"/>
  <c r="M289" i="1"/>
  <c r="L290" i="1" l="1"/>
  <c r="N290" i="1"/>
  <c r="I291" i="1" l="1"/>
  <c r="J291" i="1" s="1"/>
  <c r="M290" i="1"/>
  <c r="L291" i="1" l="1"/>
  <c r="N291" i="1"/>
  <c r="I292" i="1" l="1"/>
  <c r="J292" i="1" s="1"/>
  <c r="M291" i="1"/>
  <c r="L292" i="1" l="1"/>
  <c r="N292" i="1"/>
  <c r="I293" i="1" l="1"/>
  <c r="J293" i="1" s="1"/>
  <c r="M292" i="1"/>
  <c r="L293" i="1" l="1"/>
  <c r="N293" i="1"/>
  <c r="I294" i="1" l="1"/>
  <c r="J294" i="1" s="1"/>
  <c r="M293" i="1"/>
  <c r="L294" i="1" l="1"/>
  <c r="N294" i="1"/>
  <c r="I295" i="1" l="1"/>
  <c r="J295" i="1" s="1"/>
  <c r="M294" i="1"/>
  <c r="L295" i="1" l="1"/>
  <c r="N295" i="1"/>
  <c r="I296" i="1" l="1"/>
  <c r="J296" i="1" s="1"/>
  <c r="M295" i="1"/>
  <c r="L296" i="1" l="1"/>
  <c r="N296" i="1"/>
  <c r="I297" i="1" l="1"/>
  <c r="J297" i="1" s="1"/>
  <c r="M296" i="1"/>
  <c r="L297" i="1" l="1"/>
  <c r="N297" i="1"/>
  <c r="I298" i="1" l="1"/>
  <c r="J298" i="1" s="1"/>
  <c r="M297" i="1"/>
  <c r="L298" i="1" l="1"/>
  <c r="N298" i="1"/>
  <c r="I299" i="1" l="1"/>
  <c r="J299" i="1" s="1"/>
  <c r="M298" i="1"/>
  <c r="L299" i="1" l="1"/>
  <c r="N299" i="1"/>
  <c r="I300" i="1" l="1"/>
  <c r="J300" i="1" s="1"/>
  <c r="M299" i="1"/>
  <c r="L300" i="1" l="1"/>
  <c r="N300" i="1"/>
  <c r="I301" i="1" l="1"/>
  <c r="J301" i="1" s="1"/>
  <c r="M300" i="1"/>
  <c r="L301" i="1" l="1"/>
  <c r="N301" i="1"/>
  <c r="I302" i="1" l="1"/>
  <c r="J302" i="1" s="1"/>
  <c r="M301" i="1"/>
  <c r="L302" i="1" l="1"/>
  <c r="N302" i="1"/>
  <c r="I303" i="1" l="1"/>
  <c r="J303" i="1" s="1"/>
  <c r="M302" i="1"/>
  <c r="L303" i="1" l="1"/>
  <c r="N303" i="1"/>
  <c r="I304" i="1" l="1"/>
  <c r="J304" i="1" s="1"/>
  <c r="M303" i="1"/>
  <c r="L304" i="1" l="1"/>
  <c r="N304" i="1"/>
  <c r="I305" i="1" l="1"/>
  <c r="J305" i="1" s="1"/>
  <c r="M304" i="1"/>
  <c r="L305" i="1" l="1"/>
  <c r="N305" i="1"/>
  <c r="I306" i="1" l="1"/>
  <c r="J306" i="1" s="1"/>
  <c r="M305" i="1"/>
  <c r="L306" i="1" l="1"/>
  <c r="N306" i="1"/>
  <c r="I307" i="1" l="1"/>
  <c r="J307" i="1" s="1"/>
  <c r="M306" i="1"/>
  <c r="L307" i="1" l="1"/>
  <c r="N307" i="1"/>
  <c r="I308" i="1" l="1"/>
  <c r="J308" i="1" s="1"/>
  <c r="M307" i="1"/>
  <c r="L308" i="1" l="1"/>
  <c r="N308" i="1"/>
  <c r="I309" i="1" l="1"/>
  <c r="J309" i="1" s="1"/>
  <c r="M308" i="1"/>
  <c r="L309" i="1" l="1"/>
  <c r="N309" i="1"/>
  <c r="I310" i="1" l="1"/>
  <c r="J310" i="1" s="1"/>
  <c r="M309" i="1"/>
  <c r="L310" i="1" l="1"/>
  <c r="N310" i="1"/>
  <c r="I311" i="1" l="1"/>
  <c r="J311" i="1" s="1"/>
  <c r="M310" i="1"/>
  <c r="L311" i="1" l="1"/>
  <c r="N311" i="1"/>
  <c r="I312" i="1" l="1"/>
  <c r="J312" i="1" s="1"/>
  <c r="M311" i="1"/>
  <c r="L312" i="1" l="1"/>
  <c r="N312" i="1"/>
  <c r="I313" i="1" l="1"/>
  <c r="J313" i="1" s="1"/>
  <c r="M312" i="1"/>
  <c r="L313" i="1" l="1"/>
  <c r="N313" i="1"/>
  <c r="I314" i="1" l="1"/>
  <c r="J314" i="1" s="1"/>
  <c r="M313" i="1"/>
  <c r="L314" i="1" l="1"/>
  <c r="N314" i="1"/>
  <c r="I315" i="1" l="1"/>
  <c r="J315" i="1" s="1"/>
  <c r="M314" i="1"/>
  <c r="L315" i="1" l="1"/>
  <c r="N315" i="1"/>
  <c r="I316" i="1" l="1"/>
  <c r="J316" i="1" s="1"/>
  <c r="M315" i="1"/>
  <c r="L316" i="1" l="1"/>
  <c r="N316" i="1"/>
  <c r="I317" i="1" l="1"/>
  <c r="J317" i="1" s="1"/>
  <c r="M316" i="1"/>
  <c r="L317" i="1" l="1"/>
  <c r="N317" i="1"/>
  <c r="I318" i="1" l="1"/>
  <c r="J318" i="1" s="1"/>
  <c r="M317" i="1"/>
  <c r="L318" i="1" l="1"/>
  <c r="N318" i="1"/>
  <c r="I319" i="1" l="1"/>
  <c r="J319" i="1" s="1"/>
  <c r="M318" i="1"/>
  <c r="L319" i="1" l="1"/>
  <c r="N319" i="1"/>
  <c r="I320" i="1" l="1"/>
  <c r="J320" i="1" s="1"/>
  <c r="M319" i="1"/>
  <c r="L320" i="1" l="1"/>
  <c r="N320" i="1"/>
  <c r="I321" i="1" l="1"/>
  <c r="J321" i="1" s="1"/>
  <c r="M320" i="1"/>
  <c r="L321" i="1" l="1"/>
  <c r="N321" i="1"/>
  <c r="I322" i="1" l="1"/>
  <c r="J322" i="1" s="1"/>
  <c r="M321" i="1"/>
  <c r="L322" i="1" l="1"/>
  <c r="N322" i="1"/>
  <c r="I323" i="1" l="1"/>
  <c r="J323" i="1" s="1"/>
  <c r="M322" i="1"/>
  <c r="L323" i="1" l="1"/>
  <c r="N323" i="1"/>
  <c r="I324" i="1" l="1"/>
  <c r="J324" i="1" s="1"/>
  <c r="M323" i="1"/>
  <c r="L324" i="1" l="1"/>
  <c r="N324" i="1"/>
  <c r="I325" i="1" l="1"/>
  <c r="J325" i="1" s="1"/>
  <c r="M324" i="1"/>
  <c r="L325" i="1" l="1"/>
  <c r="N325" i="1"/>
  <c r="I326" i="1" l="1"/>
  <c r="J326" i="1" s="1"/>
  <c r="M325" i="1"/>
  <c r="L326" i="1" l="1"/>
  <c r="N326" i="1"/>
  <c r="I327" i="1" l="1"/>
  <c r="J327" i="1" s="1"/>
  <c r="M326" i="1"/>
  <c r="L327" i="1" l="1"/>
  <c r="N327" i="1"/>
  <c r="I328" i="1" l="1"/>
  <c r="J328" i="1" s="1"/>
  <c r="M327" i="1"/>
  <c r="L328" i="1" l="1"/>
  <c r="N328" i="1"/>
  <c r="I329" i="1" l="1"/>
  <c r="J329" i="1" s="1"/>
  <c r="M328" i="1"/>
  <c r="L329" i="1" l="1"/>
  <c r="N329" i="1"/>
  <c r="I330" i="1" l="1"/>
  <c r="J330" i="1" s="1"/>
  <c r="M329" i="1"/>
  <c r="L330" i="1" l="1"/>
  <c r="N330" i="1"/>
  <c r="I331" i="1" l="1"/>
  <c r="J331" i="1" s="1"/>
  <c r="M330" i="1"/>
  <c r="L331" i="1" l="1"/>
  <c r="N331" i="1"/>
  <c r="I332" i="1" l="1"/>
  <c r="J332" i="1" s="1"/>
  <c r="M331" i="1"/>
  <c r="L332" i="1" l="1"/>
  <c r="N332" i="1"/>
  <c r="I333" i="1" l="1"/>
  <c r="J333" i="1" s="1"/>
  <c r="M332" i="1"/>
  <c r="L333" i="1" l="1"/>
  <c r="N333" i="1"/>
  <c r="I334" i="1" l="1"/>
  <c r="J334" i="1" s="1"/>
  <c r="M333" i="1"/>
  <c r="L334" i="1" l="1"/>
  <c r="N334" i="1"/>
  <c r="I335" i="1" l="1"/>
  <c r="J335" i="1" s="1"/>
  <c r="M334" i="1"/>
  <c r="L335" i="1" l="1"/>
  <c r="N335" i="1"/>
  <c r="I336" i="1" l="1"/>
  <c r="J336" i="1" s="1"/>
  <c r="M335" i="1"/>
  <c r="L336" i="1" l="1"/>
  <c r="N336" i="1"/>
  <c r="I337" i="1" l="1"/>
  <c r="J337" i="1" s="1"/>
  <c r="M336" i="1"/>
  <c r="L337" i="1" l="1"/>
  <c r="N337" i="1"/>
  <c r="I338" i="1" l="1"/>
  <c r="J338" i="1" s="1"/>
  <c r="M337" i="1"/>
  <c r="L338" i="1" l="1"/>
  <c r="N338" i="1"/>
  <c r="I339" i="1" l="1"/>
  <c r="J339" i="1" s="1"/>
  <c r="M338" i="1"/>
  <c r="L339" i="1" l="1"/>
  <c r="N339" i="1"/>
  <c r="I340" i="1" l="1"/>
  <c r="J340" i="1" s="1"/>
  <c r="M339" i="1"/>
  <c r="L340" i="1" l="1"/>
  <c r="N340" i="1"/>
  <c r="I341" i="1" l="1"/>
  <c r="J341" i="1" s="1"/>
  <c r="M340" i="1"/>
  <c r="L341" i="1" l="1"/>
  <c r="N341" i="1"/>
  <c r="I342" i="1" l="1"/>
  <c r="J342" i="1" s="1"/>
  <c r="M341" i="1"/>
  <c r="L342" i="1" l="1"/>
  <c r="N342" i="1"/>
  <c r="I343" i="1" l="1"/>
  <c r="J343" i="1" s="1"/>
  <c r="M342" i="1"/>
  <c r="L343" i="1" l="1"/>
  <c r="N343" i="1"/>
  <c r="I344" i="1" l="1"/>
  <c r="J344" i="1" s="1"/>
  <c r="M343" i="1"/>
  <c r="L344" i="1" l="1"/>
  <c r="N344" i="1"/>
  <c r="I345" i="1" l="1"/>
  <c r="J345" i="1" s="1"/>
  <c r="M344" i="1"/>
  <c r="L345" i="1" l="1"/>
  <c r="N345" i="1"/>
  <c r="I346" i="1" l="1"/>
  <c r="J346" i="1" s="1"/>
  <c r="M345" i="1"/>
  <c r="L346" i="1" l="1"/>
  <c r="N346" i="1"/>
  <c r="I347" i="1" l="1"/>
  <c r="J347" i="1" s="1"/>
  <c r="M346" i="1"/>
  <c r="L347" i="1" l="1"/>
  <c r="N347" i="1"/>
  <c r="I348" i="1" l="1"/>
  <c r="J348" i="1" s="1"/>
  <c r="M347" i="1"/>
  <c r="L348" i="1" l="1"/>
  <c r="N348" i="1"/>
  <c r="I349" i="1" l="1"/>
  <c r="J349" i="1" s="1"/>
  <c r="M348" i="1"/>
  <c r="L349" i="1" l="1"/>
  <c r="N349" i="1"/>
  <c r="I350" i="1" l="1"/>
  <c r="J350" i="1" s="1"/>
  <c r="M349" i="1"/>
  <c r="L350" i="1" l="1"/>
  <c r="N350" i="1"/>
  <c r="I351" i="1" l="1"/>
  <c r="J351" i="1" s="1"/>
  <c r="M350" i="1"/>
  <c r="L351" i="1" l="1"/>
  <c r="N351" i="1"/>
  <c r="I352" i="1" l="1"/>
  <c r="J352" i="1" s="1"/>
  <c r="M351" i="1"/>
  <c r="L352" i="1" l="1"/>
  <c r="N352" i="1"/>
  <c r="I353" i="1" l="1"/>
  <c r="J353" i="1" s="1"/>
  <c r="M352" i="1"/>
  <c r="L353" i="1" l="1"/>
  <c r="N353" i="1"/>
  <c r="I354" i="1" l="1"/>
  <c r="J354" i="1" s="1"/>
  <c r="M353" i="1"/>
  <c r="L354" i="1" l="1"/>
  <c r="N354" i="1"/>
  <c r="I355" i="1" l="1"/>
  <c r="J355" i="1" s="1"/>
  <c r="M354" i="1"/>
  <c r="L355" i="1" l="1"/>
  <c r="N355" i="1"/>
  <c r="I356" i="1" l="1"/>
  <c r="J356" i="1" s="1"/>
  <c r="M355" i="1"/>
  <c r="L356" i="1" l="1"/>
  <c r="N356" i="1"/>
  <c r="I357" i="1" l="1"/>
  <c r="J357" i="1" s="1"/>
  <c r="M356" i="1"/>
  <c r="L357" i="1" l="1"/>
  <c r="N357" i="1"/>
  <c r="I358" i="1" l="1"/>
  <c r="J358" i="1" s="1"/>
  <c r="M357" i="1"/>
  <c r="L358" i="1" l="1"/>
  <c r="N358" i="1"/>
  <c r="I359" i="1" l="1"/>
  <c r="J359" i="1" s="1"/>
  <c r="M358" i="1"/>
  <c r="L359" i="1" l="1"/>
  <c r="N359" i="1"/>
  <c r="I360" i="1" l="1"/>
  <c r="J360" i="1" s="1"/>
  <c r="M359" i="1"/>
  <c r="L360" i="1" l="1"/>
  <c r="N360" i="1"/>
  <c r="I361" i="1" l="1"/>
  <c r="J361" i="1" s="1"/>
  <c r="M360" i="1"/>
  <c r="L361" i="1" l="1"/>
  <c r="N361" i="1"/>
  <c r="I362" i="1" l="1"/>
  <c r="B9" i="1" s="1"/>
  <c r="M361" i="1"/>
  <c r="J362" i="1" l="1"/>
  <c r="L362" i="1" s="1"/>
  <c r="M362" i="1" s="1"/>
  <c r="N362" i="1"/>
</calcChain>
</file>

<file path=xl/sharedStrings.xml><?xml version="1.0" encoding="utf-8"?>
<sst xmlns="http://schemas.openxmlformats.org/spreadsheetml/2006/main" count="26" uniqueCount="25">
  <si>
    <t>r</t>
  </si>
  <si>
    <t>n</t>
  </si>
  <si>
    <t>r-r^(n+1)</t>
  </si>
  <si>
    <t>1-r</t>
  </si>
  <si>
    <t>Úroková sadzba</t>
  </si>
  <si>
    <t>Hypotekárna kalkulačka</t>
  </si>
  <si>
    <t>Kúpna cena nehnuteľnosti</t>
  </si>
  <si>
    <t>Vlastné zdroje</t>
  </si>
  <si>
    <t>Výška úveru</t>
  </si>
  <si>
    <t>Splanosť (v rokoch)</t>
  </si>
  <si>
    <t>Mesačná úroková sadzba</t>
  </si>
  <si>
    <t>Mesačná Splátka</t>
  </si>
  <si>
    <t>Mesiac</t>
  </si>
  <si>
    <t>Úrok</t>
  </si>
  <si>
    <t>Splátka</t>
  </si>
  <si>
    <t>Istina</t>
  </si>
  <si>
    <t>Zaplatené úroky (celkovo počas trvania úveru)</t>
  </si>
  <si>
    <t>Zostatok úveru</t>
  </si>
  <si>
    <t>Pomocné výpočty</t>
  </si>
  <si>
    <t>Predčasné splatenie (potreba financií)</t>
  </si>
  <si>
    <t>Copyright</t>
  </si>
  <si>
    <t>Všetky materiály publikované na webových stránkach spoločnosti Smart-Life holding, s. r. o. sú chránené autorským zákonom. Produkty a služby, ktoré sú na webových stránkach uvedené, informácie o nich a ich vyobrazenie môžu byť chránené ďalšími právami dotknutých osôb. Názvy a označenia výrobkov, služieb, firiem a spoločností môžu byť registrovanými obchodnými známkami príslušných vlastníkov.</t>
  </si>
  <si>
    <t>Akákoľvek časť webových stránok spoločnosti, najmä popisy a vyobrazenie predávaných produktov a služieb, nesmie byť skopírovaná elektronickou alebo mechanickou cestou a sprístupnená verejnosti bez predchádzajúceho písomného súhlasu držiteľa autorských práv.</t>
  </si>
  <si>
    <t>Vyplňte len zelené políčka, zvyšné polia sa automaticky vypočítajú.</t>
  </si>
  <si>
    <t>Ak nerozumiete konkrétnemu políčku, prečítajte si komentár v danom políčku.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</si>
</sst>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777777"/>
      <name val="Georgia"/>
      <family val="1"/>
    </font>
    <font>
      <sz val="8"/>
      <color theme="1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ont="1" applyFill="1"/>
    <xf numFmtId="44" fontId="0" fillId="2" borderId="0" xfId="0" applyNumberFormat="1" applyFont="1" applyFill="1"/>
    <xf numFmtId="0" fontId="0" fillId="2" borderId="1" xfId="0" applyFont="1" applyFill="1" applyBorder="1"/>
    <xf numFmtId="10" fontId="0" fillId="2" borderId="1" xfId="2" applyNumberFormat="1" applyFont="1" applyFill="1" applyBorder="1"/>
    <xf numFmtId="0" fontId="3" fillId="2" borderId="0" xfId="0" applyFont="1" applyFill="1"/>
    <xf numFmtId="164" fontId="0" fillId="2" borderId="1" xfId="1" applyNumberFormat="1" applyFont="1" applyFill="1" applyBorder="1"/>
    <xf numFmtId="164" fontId="0" fillId="2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2" borderId="1" xfId="0" applyFont="1" applyFill="1" applyBorder="1"/>
    <xf numFmtId="0" fontId="2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10" fontId="0" fillId="4" borderId="1" xfId="2" applyNumberFormat="1" applyFont="1" applyFill="1" applyBorder="1"/>
    <xf numFmtId="164" fontId="0" fillId="4" borderId="1" xfId="1" applyNumberFormat="1" applyFont="1" applyFill="1" applyBorder="1"/>
    <xf numFmtId="9" fontId="0" fillId="4" borderId="1" xfId="0" applyNumberFormat="1" applyFont="1" applyFill="1" applyBorder="1"/>
    <xf numFmtId="0" fontId="0" fillId="4" borderId="1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Splátka</a:t>
            </a:r>
            <a:r>
              <a:rPr lang="sk-SK" baseline="0"/>
              <a:t> ú</a:t>
            </a:r>
            <a:r>
              <a:rPr lang="sk-SK"/>
              <a:t>roku</a:t>
            </a:r>
            <a:r>
              <a:rPr lang="sk-SK" baseline="0"/>
              <a:t> a istiny ako podiel mesačnej splátky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Úrok</c:v>
          </c:tx>
          <c:cat>
            <c:strRef>
              <c:f>'Hypotekárna kalkulačka'!$H$2:$H$362</c:f>
              <c:strCache>
                <c:ptCount val="361"/>
                <c:pt idx="0">
                  <c:v>Mesiac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strCache>
            </c:strRef>
          </c:cat>
          <c:val>
            <c:numRef>
              <c:f>'Hypotekárna kalkulačka'!$I$3:$I$362</c:f>
              <c:numCache>
                <c:formatCode>_([$€-2]\ * #,##0.00_);_([$€-2]\ * \(#,##0.00\);_([$€-2]\ * "-"??_);_(@_)</c:formatCode>
                <c:ptCount val="360"/>
                <c:pt idx="0">
                  <c:v>74.166666666666657</c:v>
                </c:pt>
                <c:pt idx="1">
                  <c:v>73.986853230509496</c:v>
                </c:pt>
                <c:pt idx="2">
                  <c:v>73.80690643272051</c:v>
                </c:pt>
                <c:pt idx="3">
                  <c:v>73.626826174389819</c:v>
                </c:pt>
                <c:pt idx="4">
                  <c:v>73.446612356534203</c:v>
                </c:pt>
                <c:pt idx="5">
                  <c:v>73.266264880097012</c:v>
                </c:pt>
                <c:pt idx="6">
                  <c:v>73.08578364594814</c:v>
                </c:pt>
                <c:pt idx="7">
                  <c:v>72.905168554883929</c:v>
                </c:pt>
                <c:pt idx="8">
                  <c:v>72.724419507627189</c:v>
                </c:pt>
                <c:pt idx="9">
                  <c:v>72.543536404827051</c:v>
                </c:pt>
                <c:pt idx="10">
                  <c:v>72.362519147059018</c:v>
                </c:pt>
                <c:pt idx="11">
                  <c:v>72.181367634824809</c:v>
                </c:pt>
                <c:pt idx="12">
                  <c:v>72.000081768552363</c:v>
                </c:pt>
                <c:pt idx="13">
                  <c:v>71.818661448595748</c:v>
                </c:pt>
                <c:pt idx="14">
                  <c:v>71.637106575235165</c:v>
                </c:pt>
                <c:pt idx="15">
                  <c:v>71.45541704867685</c:v>
                </c:pt>
                <c:pt idx="16">
                  <c:v>71.273592769052996</c:v>
                </c:pt>
                <c:pt idx="17">
                  <c:v>71.091633636421761</c:v>
                </c:pt>
                <c:pt idx="18">
                  <c:v>70.909539550767164</c:v>
                </c:pt>
                <c:pt idx="19">
                  <c:v>70.727310411999028</c:v>
                </c:pt>
                <c:pt idx="20">
                  <c:v>70.544946119952968</c:v>
                </c:pt>
                <c:pt idx="21">
                  <c:v>70.362446574390319</c:v>
                </c:pt>
                <c:pt idx="22">
                  <c:v>70.179811674998035</c:v>
                </c:pt>
                <c:pt idx="23">
                  <c:v>69.997041321388707</c:v>
                </c:pt>
                <c:pt idx="24">
                  <c:v>69.814135413100459</c:v>
                </c:pt>
                <c:pt idx="25">
                  <c:v>69.631093849596894</c:v>
                </c:pt>
                <c:pt idx="26">
                  <c:v>69.447916530267065</c:v>
                </c:pt>
                <c:pt idx="27">
                  <c:v>69.26460335442539</c:v>
                </c:pt>
                <c:pt idx="28">
                  <c:v>69.08115422131165</c:v>
                </c:pt>
                <c:pt idx="29">
                  <c:v>68.897569030090835</c:v>
                </c:pt>
                <c:pt idx="30">
                  <c:v>68.713847679853203</c:v>
                </c:pt>
                <c:pt idx="31">
                  <c:v>68.529990069614144</c:v>
                </c:pt>
                <c:pt idx="32">
                  <c:v>68.345996098314146</c:v>
                </c:pt>
                <c:pt idx="33">
                  <c:v>68.161865664818791</c:v>
                </c:pt>
                <c:pt idx="34">
                  <c:v>67.977598667918585</c:v>
                </c:pt>
                <c:pt idx="35">
                  <c:v>67.793195006329</c:v>
                </c:pt>
                <c:pt idx="36">
                  <c:v>67.60865457869042</c:v>
                </c:pt>
                <c:pt idx="37">
                  <c:v>67.423977283567993</c:v>
                </c:pt>
                <c:pt idx="38">
                  <c:v>67.239163019451695</c:v>
                </c:pt>
                <c:pt idx="39">
                  <c:v>67.054211684756169</c:v>
                </c:pt>
                <c:pt idx="40">
                  <c:v>66.86912317782074</c:v>
                </c:pt>
                <c:pt idx="41">
                  <c:v>66.683897396909344</c:v>
                </c:pt>
                <c:pt idx="42">
                  <c:v>66.498534240210432</c:v>
                </c:pt>
                <c:pt idx="43">
                  <c:v>66.313033605836978</c:v>
                </c:pt>
                <c:pt idx="44">
                  <c:v>66.127395391826354</c:v>
                </c:pt>
                <c:pt idx="45">
                  <c:v>65.941619496140348</c:v>
                </c:pt>
                <c:pt idx="46">
                  <c:v>65.755705816665028</c:v>
                </c:pt>
                <c:pt idx="47">
                  <c:v>65.569654251210778</c:v>
                </c:pt>
                <c:pt idx="48">
                  <c:v>65.383464697512139</c:v>
                </c:pt>
                <c:pt idx="49">
                  <c:v>65.197137053227848</c:v>
                </c:pt>
                <c:pt idx="50">
                  <c:v>65.010671215940704</c:v>
                </c:pt>
                <c:pt idx="51">
                  <c:v>64.824067083157587</c:v>
                </c:pt>
                <c:pt idx="52">
                  <c:v>64.637324552309309</c:v>
                </c:pt>
                <c:pt idx="53">
                  <c:v>64.450443520750667</c:v>
                </c:pt>
                <c:pt idx="54">
                  <c:v>64.263423885760261</c:v>
                </c:pt>
                <c:pt idx="55">
                  <c:v>64.07626554454059</c:v>
                </c:pt>
                <c:pt idx="56">
                  <c:v>63.888968394217841</c:v>
                </c:pt>
                <c:pt idx="57">
                  <c:v>63.701532331841932</c:v>
                </c:pt>
                <c:pt idx="58">
                  <c:v>63.513957254386433</c:v>
                </c:pt>
                <c:pt idx="59">
                  <c:v>63.326243058748489</c:v>
                </c:pt>
                <c:pt idx="60">
                  <c:v>63.138389641748773</c:v>
                </c:pt>
                <c:pt idx="61">
                  <c:v>62.950396900131459</c:v>
                </c:pt>
                <c:pt idx="62">
                  <c:v>62.762264730564112</c:v>
                </c:pt>
                <c:pt idx="63">
                  <c:v>62.573993029637663</c:v>
                </c:pt>
                <c:pt idx="64">
                  <c:v>62.385581693866364</c:v>
                </c:pt>
                <c:pt idx="65">
                  <c:v>62.197030619687695</c:v>
                </c:pt>
                <c:pt idx="66">
                  <c:v>62.008339703462347</c:v>
                </c:pt>
                <c:pt idx="67">
                  <c:v>61.819508841474132</c:v>
                </c:pt>
                <c:pt idx="68">
                  <c:v>61.630537929929943</c:v>
                </c:pt>
                <c:pt idx="69">
                  <c:v>61.441426864959695</c:v>
                </c:pt>
                <c:pt idx="70">
                  <c:v>61.25217554261625</c:v>
                </c:pt>
                <c:pt idx="71">
                  <c:v>61.062783858875406</c:v>
                </c:pt>
                <c:pt idx="72">
                  <c:v>60.873251709635781</c:v>
                </c:pt>
                <c:pt idx="73">
                  <c:v>60.683578990718814</c:v>
                </c:pt>
                <c:pt idx="74">
                  <c:v>60.493765597868645</c:v>
                </c:pt>
                <c:pt idx="75">
                  <c:v>60.303811426752119</c:v>
                </c:pt>
                <c:pt idx="76">
                  <c:v>60.113716372958677</c:v>
                </c:pt>
                <c:pt idx="77">
                  <c:v>59.923480332000338</c:v>
                </c:pt>
                <c:pt idx="78">
                  <c:v>59.733103199311621</c:v>
                </c:pt>
                <c:pt idx="79">
                  <c:v>59.542584870249492</c:v>
                </c:pt>
                <c:pt idx="80">
                  <c:v>59.351925240093308</c:v>
                </c:pt>
                <c:pt idx="81">
                  <c:v>59.161124204044754</c:v>
                </c:pt>
                <c:pt idx="82">
                  <c:v>58.970181657227798</c:v>
                </c:pt>
                <c:pt idx="83">
                  <c:v>58.779097494688628</c:v>
                </c:pt>
                <c:pt idx="84">
                  <c:v>58.58787161139557</c:v>
                </c:pt>
                <c:pt idx="85">
                  <c:v>58.396503902239076</c:v>
                </c:pt>
                <c:pt idx="86">
                  <c:v>58.204994262031619</c:v>
                </c:pt>
                <c:pt idx="87">
                  <c:v>58.013342585507679</c:v>
                </c:pt>
                <c:pt idx="88">
                  <c:v>57.821548767323641</c:v>
                </c:pt>
                <c:pt idx="89">
                  <c:v>57.629612702057798</c:v>
                </c:pt>
                <c:pt idx="90">
                  <c:v>57.437534284210209</c:v>
                </c:pt>
                <c:pt idx="91">
                  <c:v>57.245313408202712</c:v>
                </c:pt>
                <c:pt idx="92">
                  <c:v>57.052949968378847</c:v>
                </c:pt>
                <c:pt idx="93">
                  <c:v>56.860443859003773</c:v>
                </c:pt>
                <c:pt idx="94">
                  <c:v>56.667794974264247</c:v>
                </c:pt>
                <c:pt idx="95">
                  <c:v>56.475003208268539</c:v>
                </c:pt>
                <c:pt idx="96">
                  <c:v>56.282068455046385</c:v>
                </c:pt>
                <c:pt idx="97">
                  <c:v>56.088990608548933</c:v>
                </c:pt>
                <c:pt idx="98">
                  <c:v>55.89576956264866</c:v>
                </c:pt>
                <c:pt idx="99">
                  <c:v>55.702405211139336</c:v>
                </c:pt>
                <c:pt idx="100">
                  <c:v>55.508897447735983</c:v>
                </c:pt>
                <c:pt idx="101">
                  <c:v>55.315246166074772</c:v>
                </c:pt>
                <c:pt idx="102">
                  <c:v>55.121451259712998</c:v>
                </c:pt>
                <c:pt idx="103">
                  <c:v>54.927512622129001</c:v>
                </c:pt>
                <c:pt idx="104">
                  <c:v>54.733430146722128</c:v>
                </c:pt>
                <c:pt idx="105">
                  <c:v>54.539203726812666</c:v>
                </c:pt>
                <c:pt idx="106">
                  <c:v>54.344833255641767</c:v>
                </c:pt>
                <c:pt idx="107">
                  <c:v>54.150318626371423</c:v>
                </c:pt>
                <c:pt idx="108">
                  <c:v>53.955659732084364</c:v>
                </c:pt>
                <c:pt idx="109">
                  <c:v>53.760856465784052</c:v>
                </c:pt>
                <c:pt idx="110">
                  <c:v>53.565908720394553</c:v>
                </c:pt>
                <c:pt idx="111">
                  <c:v>53.370816388760566</c:v>
                </c:pt>
                <c:pt idx="112">
                  <c:v>53.17557936364728</c:v>
                </c:pt>
                <c:pt idx="113">
                  <c:v>52.980197537740366</c:v>
                </c:pt>
                <c:pt idx="114">
                  <c:v>52.784670803645902</c:v>
                </c:pt>
                <c:pt idx="115">
                  <c:v>52.588999053890326</c:v>
                </c:pt>
                <c:pt idx="116">
                  <c:v>52.393182180920341</c:v>
                </c:pt>
                <c:pt idx="117">
                  <c:v>52.197220077102912</c:v>
                </c:pt>
                <c:pt idx="118">
                  <c:v>52.001112634725139</c:v>
                </c:pt>
                <c:pt idx="119">
                  <c:v>51.804859745994278</c:v>
                </c:pt>
                <c:pt idx="120">
                  <c:v>51.608461303037608</c:v>
                </c:pt>
                <c:pt idx="121">
                  <c:v>51.411917197902419</c:v>
                </c:pt>
                <c:pt idx="122">
                  <c:v>51.215227322555904</c:v>
                </c:pt>
                <c:pt idx="123">
                  <c:v>51.018391568885178</c:v>
                </c:pt>
                <c:pt idx="124">
                  <c:v>50.821409828697149</c:v>
                </c:pt>
                <c:pt idx="125">
                  <c:v>50.624281993718483</c:v>
                </c:pt>
                <c:pt idx="126">
                  <c:v>50.427007955595542</c:v>
                </c:pt>
                <c:pt idx="127">
                  <c:v>50.229587605894331</c:v>
                </c:pt>
                <c:pt idx="128">
                  <c:v>50.032020836100415</c:v>
                </c:pt>
                <c:pt idx="129">
                  <c:v>49.834307537618905</c:v>
                </c:pt>
                <c:pt idx="130">
                  <c:v>49.63644760177435</c:v>
                </c:pt>
                <c:pt idx="131">
                  <c:v>49.438440919810724</c:v>
                </c:pt>
                <c:pt idx="132">
                  <c:v>49.240287382891296</c:v>
                </c:pt>
                <c:pt idx="133">
                  <c:v>49.041986882098662</c:v>
                </c:pt>
                <c:pt idx="134">
                  <c:v>48.843539308434607</c:v>
                </c:pt>
                <c:pt idx="135">
                  <c:v>48.644944552820078</c:v>
                </c:pt>
                <c:pt idx="136">
                  <c:v>48.446202506095148</c:v>
                </c:pt>
                <c:pt idx="137">
                  <c:v>48.247313059018886</c:v>
                </c:pt>
                <c:pt idx="138">
                  <c:v>48.048276102269384</c:v>
                </c:pt>
                <c:pt idx="139">
                  <c:v>47.84909152644363</c:v>
                </c:pt>
                <c:pt idx="140">
                  <c:v>47.649759222057462</c:v>
                </c:pt>
                <c:pt idx="141">
                  <c:v>47.450279079545538</c:v>
                </c:pt>
                <c:pt idx="142">
                  <c:v>47.250650989261253</c:v>
                </c:pt>
                <c:pt idx="143">
                  <c:v>47.050874841476684</c:v>
                </c:pt>
                <c:pt idx="144">
                  <c:v>46.850950526382498</c:v>
                </c:pt>
                <c:pt idx="145">
                  <c:v>46.650877934087951</c:v>
                </c:pt>
                <c:pt idx="146">
                  <c:v>46.45065695462079</c:v>
                </c:pt>
                <c:pt idx="147">
                  <c:v>46.250287477927188</c:v>
                </c:pt>
                <c:pt idx="148">
                  <c:v>46.049769393871706</c:v>
                </c:pt>
                <c:pt idx="149">
                  <c:v>45.849102592237216</c:v>
                </c:pt>
                <c:pt idx="150">
                  <c:v>45.648286962724846</c:v>
                </c:pt>
                <c:pt idx="151">
                  <c:v>45.447322394953922</c:v>
                </c:pt>
                <c:pt idx="152">
                  <c:v>45.246208778461899</c:v>
                </c:pt>
                <c:pt idx="153">
                  <c:v>45.044946002704307</c:v>
                </c:pt>
                <c:pt idx="154">
                  <c:v>44.843533957054703</c:v>
                </c:pt>
                <c:pt idx="155">
                  <c:v>44.641972530804573</c:v>
                </c:pt>
                <c:pt idx="156">
                  <c:v>44.440261613163315</c:v>
                </c:pt>
                <c:pt idx="157">
                  <c:v>44.238401093258133</c:v>
                </c:pt>
                <c:pt idx="158">
                  <c:v>44.03639086013402</c:v>
                </c:pt>
                <c:pt idx="159">
                  <c:v>43.834230802753673</c:v>
                </c:pt>
                <c:pt idx="160">
                  <c:v>43.631920809997439</c:v>
                </c:pt>
                <c:pt idx="161">
                  <c:v>43.429460770663241</c:v>
                </c:pt>
                <c:pt idx="162">
                  <c:v>43.226850573466535</c:v>
                </c:pt>
                <c:pt idx="163">
                  <c:v>43.024090107040251</c:v>
                </c:pt>
                <c:pt idx="164">
                  <c:v>42.821179259934695</c:v>
                </c:pt>
                <c:pt idx="165">
                  <c:v>42.618117920617536</c:v>
                </c:pt>
                <c:pt idx="166">
                  <c:v>42.414905977473715</c:v>
                </c:pt>
                <c:pt idx="167">
                  <c:v>42.211543318805397</c:v>
                </c:pt>
                <c:pt idx="168">
                  <c:v>42.008029832831902</c:v>
                </c:pt>
                <c:pt idx="169">
                  <c:v>41.804365407689637</c:v>
                </c:pt>
                <c:pt idx="170">
                  <c:v>41.600549931432063</c:v>
                </c:pt>
                <c:pt idx="171">
                  <c:v>41.396583292029597</c:v>
                </c:pt>
                <c:pt idx="172">
                  <c:v>41.192465377369572</c:v>
                </c:pt>
                <c:pt idx="173">
                  <c:v>40.988196075256177</c:v>
                </c:pt>
                <c:pt idx="174">
                  <c:v>40.783775273410377</c:v>
                </c:pt>
                <c:pt idx="175">
                  <c:v>40.579202859469881</c:v>
                </c:pt>
                <c:pt idx="176">
                  <c:v>40.374478720989046</c:v>
                </c:pt>
                <c:pt idx="177">
                  <c:v>40.169602745438837</c:v>
                </c:pt>
                <c:pt idx="178">
                  <c:v>39.964574820206757</c:v>
                </c:pt>
                <c:pt idx="179">
                  <c:v>39.759394832596797</c:v>
                </c:pt>
                <c:pt idx="180">
                  <c:v>39.554062669829364</c:v>
                </c:pt>
                <c:pt idx="181">
                  <c:v>39.348578219041208</c:v>
                </c:pt>
                <c:pt idx="182">
                  <c:v>39.142941367285381</c:v>
                </c:pt>
                <c:pt idx="183">
                  <c:v>38.937152001531182</c:v>
                </c:pt>
                <c:pt idx="184">
                  <c:v>38.731210008664036</c:v>
                </c:pt>
                <c:pt idx="185">
                  <c:v>38.525115275485518</c:v>
                </c:pt>
                <c:pt idx="186">
                  <c:v>38.318867688713226</c:v>
                </c:pt>
                <c:pt idx="187">
                  <c:v>38.112467134980747</c:v>
                </c:pt>
                <c:pt idx="188">
                  <c:v>37.905913500837578</c:v>
                </c:pt>
                <c:pt idx="189">
                  <c:v>37.699206672749085</c:v>
                </c:pt>
                <c:pt idx="190">
                  <c:v>37.492346537096431</c:v>
                </c:pt>
                <c:pt idx="191">
                  <c:v>37.285332980176499</c:v>
                </c:pt>
                <c:pt idx="192">
                  <c:v>37.078165888201852</c:v>
                </c:pt>
                <c:pt idx="193">
                  <c:v>36.870845147300663</c:v>
                </c:pt>
                <c:pt idx="194">
                  <c:v>36.663370643516629</c:v>
                </c:pt>
                <c:pt idx="195">
                  <c:v>36.455742262808961</c:v>
                </c:pt>
                <c:pt idx="196">
                  <c:v>36.247959891052261</c:v>
                </c:pt>
                <c:pt idx="197">
                  <c:v>36.040023414036511</c:v>
                </c:pt>
                <c:pt idx="198">
                  <c:v>35.831932717466984</c:v>
                </c:pt>
                <c:pt idx="199">
                  <c:v>35.623687686964161</c:v>
                </c:pt>
                <c:pt idx="200">
                  <c:v>35.415288208063714</c:v>
                </c:pt>
                <c:pt idx="201">
                  <c:v>35.206734166216421</c:v>
                </c:pt>
                <c:pt idx="202">
                  <c:v>34.998025446788084</c:v>
                </c:pt>
                <c:pt idx="203">
                  <c:v>34.789161935059511</c:v>
                </c:pt>
                <c:pt idx="204">
                  <c:v>34.5801435162264</c:v>
                </c:pt>
                <c:pt idx="205">
                  <c:v>34.370970075399327</c:v>
                </c:pt>
                <c:pt idx="206">
                  <c:v>34.161641497603632</c:v>
                </c:pt>
                <c:pt idx="207">
                  <c:v>33.95215766777941</c:v>
                </c:pt>
                <c:pt idx="208">
                  <c:v>33.742518470781405</c:v>
                </c:pt>
                <c:pt idx="209">
                  <c:v>33.532723791378956</c:v>
                </c:pt>
                <c:pt idx="210">
                  <c:v>33.32277351425595</c:v>
                </c:pt>
                <c:pt idx="211">
                  <c:v>33.112667524010746</c:v>
                </c:pt>
                <c:pt idx="212">
                  <c:v>32.902405705156113</c:v>
                </c:pt>
                <c:pt idx="213">
                  <c:v>32.691987942119155</c:v>
                </c:pt>
                <c:pt idx="214">
                  <c:v>32.481414119241286</c:v>
                </c:pt>
                <c:pt idx="215">
                  <c:v>32.270684120778107</c:v>
                </c:pt>
                <c:pt idx="216">
                  <c:v>32.059797830899406</c:v>
                </c:pt>
                <c:pt idx="217">
                  <c:v>31.848755133689046</c:v>
                </c:pt>
                <c:pt idx="218">
                  <c:v>31.637555913144919</c:v>
                </c:pt>
                <c:pt idx="219">
                  <c:v>31.426200053178892</c:v>
                </c:pt>
                <c:pt idx="220">
                  <c:v>31.214687437616725</c:v>
                </c:pt>
                <c:pt idx="221">
                  <c:v>31.003017950198014</c:v>
                </c:pt>
                <c:pt idx="222">
                  <c:v>30.791191474576134</c:v>
                </c:pt>
                <c:pt idx="223">
                  <c:v>30.57920789431817</c:v>
                </c:pt>
                <c:pt idx="224">
                  <c:v>30.367067092904843</c:v>
                </c:pt>
                <c:pt idx="225">
                  <c:v>30.154768953730471</c:v>
                </c:pt>
                <c:pt idx="226">
                  <c:v>29.942313360102879</c:v>
                </c:pt>
                <c:pt idx="227">
                  <c:v>29.729700195243343</c:v>
                </c:pt>
                <c:pt idx="228">
                  <c:v>29.516929342286538</c:v>
                </c:pt>
                <c:pt idx="229">
                  <c:v>29.304000684280457</c:v>
                </c:pt>
                <c:pt idx="230">
                  <c:v>29.090914104186353</c:v>
                </c:pt>
                <c:pt idx="231">
                  <c:v>28.877669484878677</c:v>
                </c:pt>
                <c:pt idx="232">
                  <c:v>28.664266709145018</c:v>
                </c:pt>
                <c:pt idx="233">
                  <c:v>28.450705659686022</c:v>
                </c:pt>
                <c:pt idx="234">
                  <c:v>28.236986219115341</c:v>
                </c:pt>
                <c:pt idx="235">
                  <c:v>28.023108269959572</c:v>
                </c:pt>
                <c:pt idx="236">
                  <c:v>27.809071694658183</c:v>
                </c:pt>
                <c:pt idx="237">
                  <c:v>27.594876375563445</c:v>
                </c:pt>
                <c:pt idx="238">
                  <c:v>27.380522194940376</c:v>
                </c:pt>
                <c:pt idx="239">
                  <c:v>27.166009034966677</c:v>
                </c:pt>
                <c:pt idx="240">
                  <c:v>26.951336777732667</c:v>
                </c:pt>
                <c:pt idx="241">
                  <c:v>26.736505305241209</c:v>
                </c:pt>
                <c:pt idx="242">
                  <c:v>26.521514499407651</c:v>
                </c:pt>
                <c:pt idx="243">
                  <c:v>26.306364242059768</c:v>
                </c:pt>
                <c:pt idx="244">
                  <c:v>26.091054414937684</c:v>
                </c:pt>
                <c:pt idx="245">
                  <c:v>25.875584899693816</c:v>
                </c:pt>
                <c:pt idx="246">
                  <c:v>25.659955577892813</c:v>
                </c:pt>
                <c:pt idx="247">
                  <c:v>25.444166331011473</c:v>
                </c:pt>
                <c:pt idx="248">
                  <c:v>25.228217040438697</c:v>
                </c:pt>
                <c:pt idx="249">
                  <c:v>25.012107587475409</c:v>
                </c:pt>
                <c:pt idx="250">
                  <c:v>24.795837853334511</c:v>
                </c:pt>
                <c:pt idx="251">
                  <c:v>24.579407719140789</c:v>
                </c:pt>
                <c:pt idx="252">
                  <c:v>24.362817065930873</c:v>
                </c:pt>
                <c:pt idx="253">
                  <c:v>24.146065774653156</c:v>
                </c:pt>
                <c:pt idx="254">
                  <c:v>23.929153726167744</c:v>
                </c:pt>
                <c:pt idx="255">
                  <c:v>23.712080801246369</c:v>
                </c:pt>
                <c:pt idx="256">
                  <c:v>23.494846880572346</c:v>
                </c:pt>
                <c:pt idx="257">
                  <c:v>23.27745184474049</c:v>
                </c:pt>
                <c:pt idx="258">
                  <c:v>23.059895574257059</c:v>
                </c:pt>
                <c:pt idx="259">
                  <c:v>22.842177949539685</c:v>
                </c:pt>
                <c:pt idx="260">
                  <c:v>22.624298850917313</c:v>
                </c:pt>
                <c:pt idx="261">
                  <c:v>22.406258158630131</c:v>
                </c:pt>
                <c:pt idx="262">
                  <c:v>22.188055752829499</c:v>
                </c:pt>
                <c:pt idx="263">
                  <c:v>21.969691513577903</c:v>
                </c:pt>
                <c:pt idx="264">
                  <c:v>21.751165320848859</c:v>
                </c:pt>
                <c:pt idx="265">
                  <c:v>21.532477054526876</c:v>
                </c:pt>
                <c:pt idx="266">
                  <c:v>21.313626594407367</c:v>
                </c:pt>
                <c:pt idx="267">
                  <c:v>21.094613820196606</c:v>
                </c:pt>
                <c:pt idx="268">
                  <c:v>20.87543861151164</c:v>
                </c:pt>
                <c:pt idx="269">
                  <c:v>20.656100847880229</c:v>
                </c:pt>
                <c:pt idx="270">
                  <c:v>20.436600408740794</c:v>
                </c:pt>
                <c:pt idx="271">
                  <c:v>20.216937173442332</c:v>
                </c:pt>
                <c:pt idx="272">
                  <c:v>19.997111021244354</c:v>
                </c:pt>
                <c:pt idx="273">
                  <c:v>19.777121831316826</c:v>
                </c:pt>
                <c:pt idx="274">
                  <c:v>19.556969482740108</c:v>
                </c:pt>
                <c:pt idx="275">
                  <c:v>19.336653854504856</c:v>
                </c:pt>
                <c:pt idx="276">
                  <c:v>19.116174825512001</c:v>
                </c:pt>
                <c:pt idx="277">
                  <c:v>18.895532274572641</c:v>
                </c:pt>
                <c:pt idx="278">
                  <c:v>18.674726080408</c:v>
                </c:pt>
                <c:pt idx="279">
                  <c:v>18.453756121649356</c:v>
                </c:pt>
                <c:pt idx="280">
                  <c:v>18.232622276837965</c:v>
                </c:pt>
                <c:pt idx="281">
                  <c:v>18.011324424425005</c:v>
                </c:pt>
                <c:pt idx="282">
                  <c:v>17.789862442771508</c:v>
                </c:pt>
                <c:pt idx="283">
                  <c:v>17.568236210148282</c:v>
                </c:pt>
                <c:pt idx="284">
                  <c:v>17.346445604735859</c:v>
                </c:pt>
                <c:pt idx="285">
                  <c:v>17.124490504624426</c:v>
                </c:pt>
                <c:pt idx="286">
                  <c:v>16.902370787813741</c:v>
                </c:pt>
                <c:pt idx="287">
                  <c:v>16.68008633221309</c:v>
                </c:pt>
                <c:pt idx="288">
                  <c:v>16.4576370156412</c:v>
                </c:pt>
                <c:pt idx="289">
                  <c:v>16.23502271582619</c:v>
                </c:pt>
                <c:pt idx="290">
                  <c:v>16.012243310405481</c:v>
                </c:pt>
                <c:pt idx="291">
                  <c:v>15.78929867692575</c:v>
                </c:pt>
                <c:pt idx="292">
                  <c:v>15.566188692842855</c:v>
                </c:pt>
                <c:pt idx="293">
                  <c:v>15.342913235521767</c:v>
                </c:pt>
                <c:pt idx="294">
                  <c:v>15.119472182236498</c:v>
                </c:pt>
                <c:pt idx="295">
                  <c:v>14.895865410170043</c:v>
                </c:pt>
                <c:pt idx="296">
                  <c:v>14.672092796414304</c:v>
                </c:pt>
                <c:pt idx="297">
                  <c:v>14.448154217970032</c:v>
                </c:pt>
                <c:pt idx="298">
                  <c:v>14.224049551746747</c:v>
                </c:pt>
                <c:pt idx="299">
                  <c:v>13.999778674562679</c:v>
                </c:pt>
                <c:pt idx="300">
                  <c:v>13.775341463144699</c:v>
                </c:pt>
                <c:pt idx="301">
                  <c:v>13.550737794128249</c:v>
                </c:pt>
                <c:pt idx="302">
                  <c:v>13.32596754405728</c:v>
                </c:pt>
                <c:pt idx="303">
                  <c:v>13.101030589384175</c:v>
                </c:pt>
                <c:pt idx="304">
                  <c:v>12.875926806469687</c:v>
                </c:pt>
                <c:pt idx="305">
                  <c:v>12.650656071582873</c:v>
                </c:pt>
                <c:pt idx="306">
                  <c:v>12.425218260901016</c:v>
                </c:pt>
                <c:pt idx="307">
                  <c:v>12.19961325050957</c:v>
                </c:pt>
                <c:pt idx="308">
                  <c:v>11.973840916402084</c:v>
                </c:pt>
                <c:pt idx="309">
                  <c:v>11.747901134480136</c:v>
                </c:pt>
                <c:pt idx="310">
                  <c:v>11.521793780553264</c:v>
                </c:pt>
                <c:pt idx="311">
                  <c:v>11.295518730338895</c:v>
                </c:pt>
                <c:pt idx="312">
                  <c:v>11.069075859462282</c:v>
                </c:pt>
                <c:pt idx="313">
                  <c:v>10.842465043456439</c:v>
                </c:pt>
                <c:pt idx="314">
                  <c:v>10.615686157762056</c:v>
                </c:pt>
                <c:pt idx="315">
                  <c:v>10.38873907772745</c:v>
                </c:pt>
                <c:pt idx="316">
                  <c:v>10.161623678608485</c:v>
                </c:pt>
                <c:pt idx="317">
                  <c:v>9.9343398355685064</c:v>
                </c:pt>
                <c:pt idx="318">
                  <c:v>9.7068874236782747</c:v>
                </c:pt>
                <c:pt idx="319">
                  <c:v>9.4792663179158883</c:v>
                </c:pt>
                <c:pt idx="320">
                  <c:v>9.2514763931667314</c:v>
                </c:pt>
                <c:pt idx="321">
                  <c:v>9.0235175242233829</c:v>
                </c:pt>
                <c:pt idx="322">
                  <c:v>8.7953895857855695</c:v>
                </c:pt>
                <c:pt idx="323">
                  <c:v>8.5670924524600807</c:v>
                </c:pt>
                <c:pt idx="324">
                  <c:v>8.3386259987607101</c:v>
                </c:pt>
                <c:pt idx="325">
                  <c:v>8.1099900991081775</c:v>
                </c:pt>
                <c:pt idx="326">
                  <c:v>7.8811846278300699</c:v>
                </c:pt>
                <c:pt idx="327">
                  <c:v>7.6522094591607646</c:v>
                </c:pt>
                <c:pt idx="328">
                  <c:v>7.4230644672413622</c:v>
                </c:pt>
                <c:pt idx="329">
                  <c:v>7.1937495261196194</c:v>
                </c:pt>
                <c:pt idx="330">
                  <c:v>6.9642645097498779</c:v>
                </c:pt>
                <c:pt idx="331">
                  <c:v>6.7346092919929967</c:v>
                </c:pt>
                <c:pt idx="332">
                  <c:v>6.5047837466162779</c:v>
                </c:pt>
                <c:pt idx="333">
                  <c:v>6.2747877472934048</c:v>
                </c:pt>
                <c:pt idx="334">
                  <c:v>6.0446211676043688</c:v>
                </c:pt>
                <c:pt idx="335">
                  <c:v>5.8142838810353963</c:v>
                </c:pt>
                <c:pt idx="336">
                  <c:v>5.5837757609788836</c:v>
                </c:pt>
                <c:pt idx="337">
                  <c:v>5.35309668073333</c:v>
                </c:pt>
                <c:pt idx="338">
                  <c:v>5.12224651350326</c:v>
                </c:pt>
                <c:pt idx="339">
                  <c:v>4.8912251323991622</c:v>
                </c:pt>
                <c:pt idx="340">
                  <c:v>4.6600324104374113</c:v>
                </c:pt>
                <c:pt idx="341">
                  <c:v>4.4286682205402057</c:v>
                </c:pt>
                <c:pt idx="342">
                  <c:v>4.1971324355354938</c:v>
                </c:pt>
                <c:pt idx="343">
                  <c:v>3.9654249281569025</c:v>
                </c:pt>
                <c:pt idx="344">
                  <c:v>3.7335455710436718</c:v>
                </c:pt>
                <c:pt idx="345">
                  <c:v>3.5014942367405832</c:v>
                </c:pt>
                <c:pt idx="346">
                  <c:v>3.2692707976978856</c:v>
                </c:pt>
                <c:pt idx="347">
                  <c:v>3.0368751262712315</c:v>
                </c:pt>
                <c:pt idx="348">
                  <c:v>2.8043070947216027</c:v>
                </c:pt>
                <c:pt idx="349">
                  <c:v>2.571566575215241</c:v>
                </c:pt>
                <c:pt idx="350">
                  <c:v>2.3386534398235796</c:v>
                </c:pt>
                <c:pt idx="351">
                  <c:v>2.105567560523169</c:v>
                </c:pt>
                <c:pt idx="352">
                  <c:v>1.8723088091956104</c:v>
                </c:pt>
                <c:pt idx="353">
                  <c:v>1.638877057627484</c:v>
                </c:pt>
                <c:pt idx="354">
                  <c:v>1.4052721775102779</c:v>
                </c:pt>
                <c:pt idx="355">
                  <c:v>1.1714940404403182</c:v>
                </c:pt>
                <c:pt idx="356">
                  <c:v>0.93754251791869836</c:v>
                </c:pt>
                <c:pt idx="357">
                  <c:v>0.7034174813512083</c:v>
                </c:pt>
                <c:pt idx="358">
                  <c:v>0.46911880204826389</c:v>
                </c:pt>
                <c:pt idx="359">
                  <c:v>0.23464635122483654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6-406C-A14B-671BA84A4594}"/>
            </c:ext>
          </c:extLst>
        </c:ser>
        <c:ser>
          <c:idx val="1"/>
          <c:order val="1"/>
          <c:tx>
            <c:strRef>
              <c:f>'Hypotekárna kalkulačka'!$N$2</c:f>
              <c:strCache>
                <c:ptCount val="1"/>
                <c:pt idx="0">
                  <c:v>Istina</c:v>
                </c:pt>
              </c:strCache>
            </c:strRef>
          </c:tx>
          <c:cat>
            <c:strRef>
              <c:f>'Hypotekárna kalkulačka'!$H$2:$H$362</c:f>
              <c:strCache>
                <c:ptCount val="361"/>
                <c:pt idx="0">
                  <c:v>Mesiac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strCache>
            </c:strRef>
          </c:cat>
          <c:val>
            <c:numRef>
              <c:f>'Hypotekárna kalkulačka'!$N$3:$N$362</c:f>
              <c:numCache>
                <c:formatCode>_([$€-2]\ * #,##0.00_);_([$€-2]\ * \(#,##0.00\);_([$€-2]\ * "-"??_);_(@_)</c:formatCode>
                <c:ptCount val="360"/>
                <c:pt idx="0">
                  <c:v>242.44508245910387</c:v>
                </c:pt>
                <c:pt idx="1">
                  <c:v>242.62489589526103</c:v>
                </c:pt>
                <c:pt idx="2">
                  <c:v>242.80484269305003</c:v>
                </c:pt>
                <c:pt idx="3">
                  <c:v>242.98492295138072</c:v>
                </c:pt>
                <c:pt idx="4">
                  <c:v>243.16513676923631</c:v>
                </c:pt>
                <c:pt idx="5">
                  <c:v>243.3454842456735</c:v>
                </c:pt>
                <c:pt idx="6">
                  <c:v>243.52596547982239</c:v>
                </c:pt>
                <c:pt idx="7">
                  <c:v>243.70658057088662</c:v>
                </c:pt>
                <c:pt idx="8">
                  <c:v>243.88732961814333</c:v>
                </c:pt>
                <c:pt idx="9">
                  <c:v>244.06821272094348</c:v>
                </c:pt>
                <c:pt idx="10">
                  <c:v>244.24922997871153</c:v>
                </c:pt>
                <c:pt idx="11">
                  <c:v>244.43038149094571</c:v>
                </c:pt>
                <c:pt idx="12">
                  <c:v>244.61166735721815</c:v>
                </c:pt>
                <c:pt idx="13">
                  <c:v>244.79308767717478</c:v>
                </c:pt>
                <c:pt idx="14">
                  <c:v>244.97464255053535</c:v>
                </c:pt>
                <c:pt idx="15">
                  <c:v>245.15633207709368</c:v>
                </c:pt>
                <c:pt idx="16">
                  <c:v>245.33815635671755</c:v>
                </c:pt>
                <c:pt idx="17">
                  <c:v>245.52011548934877</c:v>
                </c:pt>
                <c:pt idx="18">
                  <c:v>245.70220957500337</c:v>
                </c:pt>
                <c:pt idx="19">
                  <c:v>245.88443871377149</c:v>
                </c:pt>
                <c:pt idx="20">
                  <c:v>246.06680300581758</c:v>
                </c:pt>
                <c:pt idx="21">
                  <c:v>246.2493025513802</c:v>
                </c:pt>
                <c:pt idx="22">
                  <c:v>246.43193745077249</c:v>
                </c:pt>
                <c:pt idx="23">
                  <c:v>246.61470780438182</c:v>
                </c:pt>
                <c:pt idx="24">
                  <c:v>246.79761371267006</c:v>
                </c:pt>
                <c:pt idx="25">
                  <c:v>246.98065527617365</c:v>
                </c:pt>
                <c:pt idx="26">
                  <c:v>247.16383259550346</c:v>
                </c:pt>
                <c:pt idx="27">
                  <c:v>247.34714577134514</c:v>
                </c:pt>
                <c:pt idx="28">
                  <c:v>247.53059490445889</c:v>
                </c:pt>
                <c:pt idx="29">
                  <c:v>247.71418009567969</c:v>
                </c:pt>
                <c:pt idx="30">
                  <c:v>247.89790144591734</c:v>
                </c:pt>
                <c:pt idx="31">
                  <c:v>248.08175905615639</c:v>
                </c:pt>
                <c:pt idx="32">
                  <c:v>248.26575302745638</c:v>
                </c:pt>
                <c:pt idx="33">
                  <c:v>248.44988346095175</c:v>
                </c:pt>
                <c:pt idx="34">
                  <c:v>248.63415045785194</c:v>
                </c:pt>
                <c:pt idx="35">
                  <c:v>248.81855411944153</c:v>
                </c:pt>
                <c:pt idx="36">
                  <c:v>249.00309454708011</c:v>
                </c:pt>
                <c:pt idx="37">
                  <c:v>249.18777184220255</c:v>
                </c:pt>
                <c:pt idx="38">
                  <c:v>249.37258610631883</c:v>
                </c:pt>
                <c:pt idx="39">
                  <c:v>249.55753744101435</c:v>
                </c:pt>
                <c:pt idx="40">
                  <c:v>249.74262594794979</c:v>
                </c:pt>
                <c:pt idx="41">
                  <c:v>249.92785172886119</c:v>
                </c:pt>
                <c:pt idx="42">
                  <c:v>250.1132148855601</c:v>
                </c:pt>
                <c:pt idx="43">
                  <c:v>250.29871551993355</c:v>
                </c:pt>
                <c:pt idx="44">
                  <c:v>250.48435373394418</c:v>
                </c:pt>
                <c:pt idx="45">
                  <c:v>250.6701296296302</c:v>
                </c:pt>
                <c:pt idx="46">
                  <c:v>250.8560433091055</c:v>
                </c:pt>
                <c:pt idx="47">
                  <c:v>251.04209487455975</c:v>
                </c:pt>
                <c:pt idx="48">
                  <c:v>251.22828442825841</c:v>
                </c:pt>
                <c:pt idx="49">
                  <c:v>251.4146120725427</c:v>
                </c:pt>
                <c:pt idx="50">
                  <c:v>251.60107790982983</c:v>
                </c:pt>
                <c:pt idx="51">
                  <c:v>251.78768204261294</c:v>
                </c:pt>
                <c:pt idx="52">
                  <c:v>251.97442457346122</c:v>
                </c:pt>
                <c:pt idx="53">
                  <c:v>252.16130560501986</c:v>
                </c:pt>
                <c:pt idx="54">
                  <c:v>252.34832524001027</c:v>
                </c:pt>
                <c:pt idx="55">
                  <c:v>252.53548358122993</c:v>
                </c:pt>
                <c:pt idx="56">
                  <c:v>252.72278073155269</c:v>
                </c:pt>
                <c:pt idx="57">
                  <c:v>252.91021679392861</c:v>
                </c:pt>
                <c:pt idx="58">
                  <c:v>253.09779187138409</c:v>
                </c:pt>
                <c:pt idx="59">
                  <c:v>253.28550606702203</c:v>
                </c:pt>
                <c:pt idx="60">
                  <c:v>253.47335948402176</c:v>
                </c:pt>
                <c:pt idx="61">
                  <c:v>253.66135222563906</c:v>
                </c:pt>
                <c:pt idx="62">
                  <c:v>253.84948439520642</c:v>
                </c:pt>
                <c:pt idx="63">
                  <c:v>254.03775609613285</c:v>
                </c:pt>
                <c:pt idx="64">
                  <c:v>254.22616743190417</c:v>
                </c:pt>
                <c:pt idx="65">
                  <c:v>254.41471850608283</c:v>
                </c:pt>
                <c:pt idx="66">
                  <c:v>254.60340942230818</c:v>
                </c:pt>
                <c:pt idx="67">
                  <c:v>254.79224028429638</c:v>
                </c:pt>
                <c:pt idx="68">
                  <c:v>254.98121119584059</c:v>
                </c:pt>
                <c:pt idx="69">
                  <c:v>255.17032226081085</c:v>
                </c:pt>
                <c:pt idx="70">
                  <c:v>255.35957358315429</c:v>
                </c:pt>
                <c:pt idx="71">
                  <c:v>255.54896526689512</c:v>
                </c:pt>
                <c:pt idx="72">
                  <c:v>255.73849741613475</c:v>
                </c:pt>
                <c:pt idx="73">
                  <c:v>255.92817013505172</c:v>
                </c:pt>
                <c:pt idx="74">
                  <c:v>256.11798352790186</c:v>
                </c:pt>
                <c:pt idx="75">
                  <c:v>256.3079376990184</c:v>
                </c:pt>
                <c:pt idx="76">
                  <c:v>256.49803275281187</c:v>
                </c:pt>
                <c:pt idx="77">
                  <c:v>256.68826879377019</c:v>
                </c:pt>
                <c:pt idx="78">
                  <c:v>256.87864592645889</c:v>
                </c:pt>
                <c:pt idx="79">
                  <c:v>257.06916425552106</c:v>
                </c:pt>
                <c:pt idx="80">
                  <c:v>257.25982388567724</c:v>
                </c:pt>
                <c:pt idx="81">
                  <c:v>257.45062492172576</c:v>
                </c:pt>
                <c:pt idx="82">
                  <c:v>257.64156746854275</c:v>
                </c:pt>
                <c:pt idx="83">
                  <c:v>257.83265163108189</c:v>
                </c:pt>
                <c:pt idx="84">
                  <c:v>258.02387751437493</c:v>
                </c:pt>
                <c:pt idx="85">
                  <c:v>258.21524522353144</c:v>
                </c:pt>
                <c:pt idx="86">
                  <c:v>258.40675486373891</c:v>
                </c:pt>
                <c:pt idx="87">
                  <c:v>258.59840654026283</c:v>
                </c:pt>
                <c:pt idx="88">
                  <c:v>258.7902003584469</c:v>
                </c:pt>
                <c:pt idx="89">
                  <c:v>258.98213642371275</c:v>
                </c:pt>
                <c:pt idx="90">
                  <c:v>259.17421484156034</c:v>
                </c:pt>
                <c:pt idx="91">
                  <c:v>259.36643571756781</c:v>
                </c:pt>
                <c:pt idx="92">
                  <c:v>259.55879915739166</c:v>
                </c:pt>
                <c:pt idx="93">
                  <c:v>259.75130526676674</c:v>
                </c:pt>
                <c:pt idx="94">
                  <c:v>259.94395415150626</c:v>
                </c:pt>
                <c:pt idx="95">
                  <c:v>260.13674591750197</c:v>
                </c:pt>
                <c:pt idx="96">
                  <c:v>260.32968067072414</c:v>
                </c:pt>
                <c:pt idx="97">
                  <c:v>260.52275851722158</c:v>
                </c:pt>
                <c:pt idx="98">
                  <c:v>260.71597956312189</c:v>
                </c:pt>
                <c:pt idx="99">
                  <c:v>260.90934391463122</c:v>
                </c:pt>
                <c:pt idx="100">
                  <c:v>261.10285167803454</c:v>
                </c:pt>
                <c:pt idx="101">
                  <c:v>261.29650295969577</c:v>
                </c:pt>
                <c:pt idx="102">
                  <c:v>261.49029786605752</c:v>
                </c:pt>
                <c:pt idx="103">
                  <c:v>261.6842365036415</c:v>
                </c:pt>
                <c:pt idx="104">
                  <c:v>261.8783189790484</c:v>
                </c:pt>
                <c:pt idx="105">
                  <c:v>262.07254539895786</c:v>
                </c:pt>
                <c:pt idx="106">
                  <c:v>262.26691587012874</c:v>
                </c:pt>
                <c:pt idx="107">
                  <c:v>262.46143049939911</c:v>
                </c:pt>
                <c:pt idx="108">
                  <c:v>262.65608939368616</c:v>
                </c:pt>
                <c:pt idx="109">
                  <c:v>262.85089265998647</c:v>
                </c:pt>
                <c:pt idx="110">
                  <c:v>263.045840405376</c:v>
                </c:pt>
                <c:pt idx="111">
                  <c:v>263.24093273700998</c:v>
                </c:pt>
                <c:pt idx="112">
                  <c:v>263.43616976212326</c:v>
                </c:pt>
                <c:pt idx="113">
                  <c:v>263.63155158803016</c:v>
                </c:pt>
                <c:pt idx="114">
                  <c:v>263.82707832212463</c:v>
                </c:pt>
                <c:pt idx="115">
                  <c:v>264.02275007188018</c:v>
                </c:pt>
                <c:pt idx="116">
                  <c:v>264.21856694485018</c:v>
                </c:pt>
                <c:pt idx="117">
                  <c:v>264.41452904866765</c:v>
                </c:pt>
                <c:pt idx="118">
                  <c:v>264.6106364910454</c:v>
                </c:pt>
                <c:pt idx="119">
                  <c:v>264.80688937977624</c:v>
                </c:pt>
                <c:pt idx="120">
                  <c:v>265.00328782273294</c:v>
                </c:pt>
                <c:pt idx="121">
                  <c:v>265.1998319278681</c:v>
                </c:pt>
                <c:pt idx="122">
                  <c:v>265.39652180321463</c:v>
                </c:pt>
                <c:pt idx="123">
                  <c:v>265.59335755688534</c:v>
                </c:pt>
                <c:pt idx="124">
                  <c:v>265.79033929707339</c:v>
                </c:pt>
                <c:pt idx="125">
                  <c:v>265.98746713205207</c:v>
                </c:pt>
                <c:pt idx="126">
                  <c:v>266.18474117017502</c:v>
                </c:pt>
                <c:pt idx="127">
                  <c:v>266.38216151987621</c:v>
                </c:pt>
                <c:pt idx="128">
                  <c:v>266.57972828967013</c:v>
                </c:pt>
                <c:pt idx="129">
                  <c:v>266.77744158815165</c:v>
                </c:pt>
                <c:pt idx="130">
                  <c:v>266.97530152399617</c:v>
                </c:pt>
                <c:pt idx="131">
                  <c:v>267.17330820595981</c:v>
                </c:pt>
                <c:pt idx="132">
                  <c:v>267.37146174287921</c:v>
                </c:pt>
                <c:pt idx="133">
                  <c:v>267.56976224367185</c:v>
                </c:pt>
                <c:pt idx="134">
                  <c:v>267.7682098173359</c:v>
                </c:pt>
                <c:pt idx="135">
                  <c:v>267.96680457295042</c:v>
                </c:pt>
                <c:pt idx="136">
                  <c:v>268.16554661967541</c:v>
                </c:pt>
                <c:pt idx="137">
                  <c:v>268.36443606675164</c:v>
                </c:pt>
                <c:pt idx="138">
                  <c:v>268.56347302350116</c:v>
                </c:pt>
                <c:pt idx="139">
                  <c:v>268.76265759932687</c:v>
                </c:pt>
                <c:pt idx="140">
                  <c:v>268.96198990371306</c:v>
                </c:pt>
                <c:pt idx="141">
                  <c:v>269.16147004622496</c:v>
                </c:pt>
                <c:pt idx="142">
                  <c:v>269.36109813650927</c:v>
                </c:pt>
                <c:pt idx="143">
                  <c:v>269.56087428429385</c:v>
                </c:pt>
                <c:pt idx="144">
                  <c:v>269.76079859938801</c:v>
                </c:pt>
                <c:pt idx="145">
                  <c:v>269.9608711916826</c:v>
                </c:pt>
                <c:pt idx="146">
                  <c:v>270.16109217114973</c:v>
                </c:pt>
                <c:pt idx="147">
                  <c:v>270.36146164784333</c:v>
                </c:pt>
                <c:pt idx="148">
                  <c:v>270.56197973189882</c:v>
                </c:pt>
                <c:pt idx="149">
                  <c:v>270.76264653353331</c:v>
                </c:pt>
                <c:pt idx="150">
                  <c:v>270.96346216304568</c:v>
                </c:pt>
                <c:pt idx="151">
                  <c:v>271.16442673081661</c:v>
                </c:pt>
                <c:pt idx="152">
                  <c:v>271.36554034730864</c:v>
                </c:pt>
                <c:pt idx="153">
                  <c:v>271.56680312306622</c:v>
                </c:pt>
                <c:pt idx="154">
                  <c:v>271.76821516871581</c:v>
                </c:pt>
                <c:pt idx="155">
                  <c:v>271.96977659496594</c:v>
                </c:pt>
                <c:pt idx="156">
                  <c:v>272.1714875126072</c:v>
                </c:pt>
                <c:pt idx="157">
                  <c:v>272.37334803251241</c:v>
                </c:pt>
                <c:pt idx="158">
                  <c:v>272.57535826563651</c:v>
                </c:pt>
                <c:pt idx="159">
                  <c:v>272.77751832301686</c:v>
                </c:pt>
                <c:pt idx="160">
                  <c:v>272.97982831577309</c:v>
                </c:pt>
                <c:pt idx="161">
                  <c:v>273.18228835510729</c:v>
                </c:pt>
                <c:pt idx="162">
                  <c:v>273.38489855230398</c:v>
                </c:pt>
                <c:pt idx="163">
                  <c:v>273.58765901873028</c:v>
                </c:pt>
                <c:pt idx="164">
                  <c:v>273.79056986583583</c:v>
                </c:pt>
                <c:pt idx="165">
                  <c:v>273.99363120515301</c:v>
                </c:pt>
                <c:pt idx="166">
                  <c:v>274.19684314829681</c:v>
                </c:pt>
                <c:pt idx="167">
                  <c:v>274.40020580696512</c:v>
                </c:pt>
                <c:pt idx="168">
                  <c:v>274.60371929293865</c:v>
                </c:pt>
                <c:pt idx="169">
                  <c:v>274.80738371808087</c:v>
                </c:pt>
                <c:pt idx="170">
                  <c:v>275.01119919433847</c:v>
                </c:pt>
                <c:pt idx="171">
                  <c:v>275.21516583374091</c:v>
                </c:pt>
                <c:pt idx="172">
                  <c:v>275.41928374840097</c:v>
                </c:pt>
                <c:pt idx="173">
                  <c:v>275.62355305051437</c:v>
                </c:pt>
                <c:pt idx="174">
                  <c:v>275.82797385236017</c:v>
                </c:pt>
                <c:pt idx="175">
                  <c:v>276.03254626630064</c:v>
                </c:pt>
                <c:pt idx="176">
                  <c:v>276.2372704047815</c:v>
                </c:pt>
                <c:pt idx="177">
                  <c:v>276.44214638033168</c:v>
                </c:pt>
                <c:pt idx="178">
                  <c:v>276.64717430556379</c:v>
                </c:pt>
                <c:pt idx="179">
                  <c:v>276.85235429317373</c:v>
                </c:pt>
                <c:pt idx="180">
                  <c:v>277.05768645594117</c:v>
                </c:pt>
                <c:pt idx="181">
                  <c:v>277.26317090672933</c:v>
                </c:pt>
                <c:pt idx="182">
                  <c:v>277.46880775848513</c:v>
                </c:pt>
                <c:pt idx="183">
                  <c:v>277.67459712423937</c:v>
                </c:pt>
                <c:pt idx="184">
                  <c:v>277.88053911710648</c:v>
                </c:pt>
                <c:pt idx="185">
                  <c:v>278.08663385028501</c:v>
                </c:pt>
                <c:pt idx="186">
                  <c:v>278.2928814370573</c:v>
                </c:pt>
                <c:pt idx="187">
                  <c:v>278.49928199078977</c:v>
                </c:pt>
                <c:pt idx="188">
                  <c:v>278.70583562493294</c:v>
                </c:pt>
                <c:pt idx="189">
                  <c:v>278.91254245302144</c:v>
                </c:pt>
                <c:pt idx="190">
                  <c:v>279.11940258867412</c:v>
                </c:pt>
                <c:pt idx="191">
                  <c:v>279.32641614559401</c:v>
                </c:pt>
                <c:pt idx="192">
                  <c:v>279.53358323756868</c:v>
                </c:pt>
                <c:pt idx="193">
                  <c:v>279.74090397846987</c:v>
                </c:pt>
                <c:pt idx="194">
                  <c:v>279.94837848225393</c:v>
                </c:pt>
                <c:pt idx="195">
                  <c:v>280.15600686296159</c:v>
                </c:pt>
                <c:pt idx="196">
                  <c:v>280.3637892347183</c:v>
                </c:pt>
                <c:pt idx="197">
                  <c:v>280.57172571173402</c:v>
                </c:pt>
                <c:pt idx="198">
                  <c:v>280.77981640830353</c:v>
                </c:pt>
                <c:pt idx="199">
                  <c:v>280.98806143880637</c:v>
                </c:pt>
                <c:pt idx="200">
                  <c:v>281.19646091770682</c:v>
                </c:pt>
                <c:pt idx="201">
                  <c:v>281.40501495955414</c:v>
                </c:pt>
                <c:pt idx="202">
                  <c:v>281.61372367898247</c:v>
                </c:pt>
                <c:pt idx="203">
                  <c:v>281.82258719071103</c:v>
                </c:pt>
                <c:pt idx="204">
                  <c:v>282.03160560954416</c:v>
                </c:pt>
                <c:pt idx="205">
                  <c:v>282.2407790503712</c:v>
                </c:pt>
                <c:pt idx="206">
                  <c:v>282.4501076281669</c:v>
                </c:pt>
                <c:pt idx="207">
                  <c:v>282.6595914579911</c:v>
                </c:pt>
                <c:pt idx="208">
                  <c:v>282.86923065498911</c:v>
                </c:pt>
                <c:pt idx="209">
                  <c:v>283.07902533439159</c:v>
                </c:pt>
                <c:pt idx="210">
                  <c:v>283.28897561151456</c:v>
                </c:pt>
                <c:pt idx="211">
                  <c:v>283.49908160175977</c:v>
                </c:pt>
                <c:pt idx="212">
                  <c:v>283.7093434206144</c:v>
                </c:pt>
                <c:pt idx="213">
                  <c:v>283.91976118365136</c:v>
                </c:pt>
                <c:pt idx="214">
                  <c:v>284.13033500652926</c:v>
                </c:pt>
                <c:pt idx="215">
                  <c:v>284.3410650049924</c:v>
                </c:pt>
                <c:pt idx="216">
                  <c:v>284.55195129487112</c:v>
                </c:pt>
                <c:pt idx="217">
                  <c:v>284.76299399208148</c:v>
                </c:pt>
                <c:pt idx="218">
                  <c:v>284.97419321262561</c:v>
                </c:pt>
                <c:pt idx="219">
                  <c:v>285.18554907259164</c:v>
                </c:pt>
                <c:pt idx="220">
                  <c:v>285.39706168815383</c:v>
                </c:pt>
                <c:pt idx="221">
                  <c:v>285.60873117557253</c:v>
                </c:pt>
                <c:pt idx="222">
                  <c:v>285.82055765119441</c:v>
                </c:pt>
                <c:pt idx="223">
                  <c:v>286.03254123145234</c:v>
                </c:pt>
                <c:pt idx="224">
                  <c:v>286.24468203286568</c:v>
                </c:pt>
                <c:pt idx="225">
                  <c:v>286.45698017204006</c:v>
                </c:pt>
                <c:pt idx="226">
                  <c:v>286.66943576566763</c:v>
                </c:pt>
                <c:pt idx="227">
                  <c:v>286.88204893052716</c:v>
                </c:pt>
                <c:pt idx="228">
                  <c:v>287.09481978348401</c:v>
                </c:pt>
                <c:pt idx="229">
                  <c:v>287.30774844149005</c:v>
                </c:pt>
                <c:pt idx="230">
                  <c:v>287.52083502158416</c:v>
                </c:pt>
                <c:pt idx="231">
                  <c:v>287.73407964089188</c:v>
                </c:pt>
                <c:pt idx="232">
                  <c:v>287.94748241662552</c:v>
                </c:pt>
                <c:pt idx="233">
                  <c:v>288.16104346608449</c:v>
                </c:pt>
                <c:pt idx="234">
                  <c:v>288.37476290665518</c:v>
                </c:pt>
                <c:pt idx="235">
                  <c:v>288.58864085581098</c:v>
                </c:pt>
                <c:pt idx="236">
                  <c:v>288.80267743111233</c:v>
                </c:pt>
                <c:pt idx="237">
                  <c:v>289.01687275020709</c:v>
                </c:pt>
                <c:pt idx="238">
                  <c:v>289.23122693083013</c:v>
                </c:pt>
                <c:pt idx="239">
                  <c:v>289.44574009080384</c:v>
                </c:pt>
                <c:pt idx="240">
                  <c:v>289.66041234803788</c:v>
                </c:pt>
                <c:pt idx="241">
                  <c:v>289.87524382052931</c:v>
                </c:pt>
                <c:pt idx="242">
                  <c:v>290.09023462636287</c:v>
                </c:pt>
                <c:pt idx="243">
                  <c:v>290.30538488371076</c:v>
                </c:pt>
                <c:pt idx="244">
                  <c:v>290.52069471083286</c:v>
                </c:pt>
                <c:pt idx="245">
                  <c:v>290.73616422607671</c:v>
                </c:pt>
                <c:pt idx="246">
                  <c:v>290.95179354787774</c:v>
                </c:pt>
                <c:pt idx="247">
                  <c:v>291.16758279475903</c:v>
                </c:pt>
                <c:pt idx="248">
                  <c:v>291.38353208533181</c:v>
                </c:pt>
                <c:pt idx="249">
                  <c:v>291.59964153829515</c:v>
                </c:pt>
                <c:pt idx="250">
                  <c:v>291.81591127243604</c:v>
                </c:pt>
                <c:pt idx="251">
                  <c:v>292.03234140662971</c:v>
                </c:pt>
                <c:pt idx="252">
                  <c:v>292.24893205983966</c:v>
                </c:pt>
                <c:pt idx="253">
                  <c:v>292.46568335111738</c:v>
                </c:pt>
                <c:pt idx="254">
                  <c:v>292.6825953996028</c:v>
                </c:pt>
                <c:pt idx="255">
                  <c:v>292.89966832452416</c:v>
                </c:pt>
                <c:pt idx="256">
                  <c:v>293.11690224519816</c:v>
                </c:pt>
                <c:pt idx="257">
                  <c:v>293.33429728103005</c:v>
                </c:pt>
                <c:pt idx="258">
                  <c:v>293.55185355151349</c:v>
                </c:pt>
                <c:pt idx="259">
                  <c:v>293.76957117623084</c:v>
                </c:pt>
                <c:pt idx="260">
                  <c:v>293.98745027485324</c:v>
                </c:pt>
                <c:pt idx="261">
                  <c:v>294.20549096714041</c:v>
                </c:pt>
                <c:pt idx="262">
                  <c:v>294.42369337294105</c:v>
                </c:pt>
                <c:pt idx="263">
                  <c:v>294.64205761219262</c:v>
                </c:pt>
                <c:pt idx="264">
                  <c:v>294.86058380492165</c:v>
                </c:pt>
                <c:pt idx="265">
                  <c:v>295.07927207124368</c:v>
                </c:pt>
                <c:pt idx="266">
                  <c:v>295.29812253136316</c:v>
                </c:pt>
                <c:pt idx="267">
                  <c:v>295.5171353055739</c:v>
                </c:pt>
                <c:pt idx="268">
                  <c:v>295.73631051425889</c:v>
                </c:pt>
                <c:pt idx="269">
                  <c:v>295.9556482778903</c:v>
                </c:pt>
                <c:pt idx="270">
                  <c:v>296.17514871702974</c:v>
                </c:pt>
                <c:pt idx="271">
                  <c:v>296.39481195232821</c:v>
                </c:pt>
                <c:pt idx="272">
                  <c:v>296.61463810452619</c:v>
                </c:pt>
                <c:pt idx="273">
                  <c:v>296.8346272944537</c:v>
                </c:pt>
                <c:pt idx="274">
                  <c:v>297.05477964303043</c:v>
                </c:pt>
                <c:pt idx="275">
                  <c:v>297.27509527126568</c:v>
                </c:pt>
                <c:pt idx="276">
                  <c:v>297.49557430025851</c:v>
                </c:pt>
                <c:pt idx="277">
                  <c:v>297.71621685119788</c:v>
                </c:pt>
                <c:pt idx="278">
                  <c:v>297.93702304536254</c:v>
                </c:pt>
                <c:pt idx="279">
                  <c:v>298.15799300412118</c:v>
                </c:pt>
                <c:pt idx="280">
                  <c:v>298.37912684893257</c:v>
                </c:pt>
                <c:pt idx="281">
                  <c:v>298.6004247013455</c:v>
                </c:pt>
                <c:pt idx="282">
                  <c:v>298.82188668299904</c:v>
                </c:pt>
                <c:pt idx="283">
                  <c:v>299.04351291562227</c:v>
                </c:pt>
                <c:pt idx="284">
                  <c:v>299.2653035210347</c:v>
                </c:pt>
                <c:pt idx="285">
                  <c:v>299.48725862114611</c:v>
                </c:pt>
                <c:pt idx="286">
                  <c:v>299.70937833795676</c:v>
                </c:pt>
                <c:pt idx="287">
                  <c:v>299.93166279355745</c:v>
                </c:pt>
                <c:pt idx="288">
                  <c:v>300.15411211012935</c:v>
                </c:pt>
                <c:pt idx="289">
                  <c:v>300.37672640994435</c:v>
                </c:pt>
                <c:pt idx="290">
                  <c:v>300.59950581536503</c:v>
                </c:pt>
                <c:pt idx="291">
                  <c:v>300.82245044884479</c:v>
                </c:pt>
                <c:pt idx="292">
                  <c:v>301.04556043292769</c:v>
                </c:pt>
                <c:pt idx="293">
                  <c:v>301.26883589024874</c:v>
                </c:pt>
                <c:pt idx="294">
                  <c:v>301.49227694353402</c:v>
                </c:pt>
                <c:pt idx="295">
                  <c:v>301.71588371560051</c:v>
                </c:pt>
                <c:pt idx="296">
                  <c:v>301.93965632935624</c:v>
                </c:pt>
                <c:pt idx="297">
                  <c:v>302.16359490780047</c:v>
                </c:pt>
                <c:pt idx="298">
                  <c:v>302.38769957402377</c:v>
                </c:pt>
                <c:pt idx="299">
                  <c:v>302.61197045120787</c:v>
                </c:pt>
                <c:pt idx="300">
                  <c:v>302.83640766262585</c:v>
                </c:pt>
                <c:pt idx="301">
                  <c:v>303.06101133164231</c:v>
                </c:pt>
                <c:pt idx="302">
                  <c:v>303.28578158171325</c:v>
                </c:pt>
                <c:pt idx="303">
                  <c:v>303.51071853638638</c:v>
                </c:pt>
                <c:pt idx="304">
                  <c:v>303.73582231930084</c:v>
                </c:pt>
                <c:pt idx="305">
                  <c:v>303.96109305418764</c:v>
                </c:pt>
                <c:pt idx="306">
                  <c:v>304.1865308648695</c:v>
                </c:pt>
                <c:pt idx="307">
                  <c:v>304.41213587526096</c:v>
                </c:pt>
                <c:pt idx="308">
                  <c:v>304.63790820936845</c:v>
                </c:pt>
                <c:pt idx="309">
                  <c:v>304.86384799129041</c:v>
                </c:pt>
                <c:pt idx="310">
                  <c:v>305.08995534521728</c:v>
                </c:pt>
                <c:pt idx="311">
                  <c:v>305.31623039543166</c:v>
                </c:pt>
                <c:pt idx="312">
                  <c:v>305.54267326630827</c:v>
                </c:pt>
                <c:pt idx="313">
                  <c:v>305.76928408231407</c:v>
                </c:pt>
                <c:pt idx="314">
                  <c:v>305.99606296800846</c:v>
                </c:pt>
                <c:pt idx="315">
                  <c:v>306.22301004804308</c:v>
                </c:pt>
                <c:pt idx="316">
                  <c:v>306.45012544716207</c:v>
                </c:pt>
                <c:pt idx="317">
                  <c:v>306.67740929020204</c:v>
                </c:pt>
                <c:pt idx="318">
                  <c:v>306.90486170209226</c:v>
                </c:pt>
                <c:pt idx="319">
                  <c:v>307.13248280785461</c:v>
                </c:pt>
                <c:pt idx="320">
                  <c:v>307.36027273260379</c:v>
                </c:pt>
                <c:pt idx="321">
                  <c:v>307.58823160154714</c:v>
                </c:pt>
                <c:pt idx="322">
                  <c:v>307.81635953998494</c:v>
                </c:pt>
                <c:pt idx="323">
                  <c:v>308.04465667331044</c:v>
                </c:pt>
                <c:pt idx="324">
                  <c:v>308.2731231270098</c:v>
                </c:pt>
                <c:pt idx="325">
                  <c:v>308.50175902666234</c:v>
                </c:pt>
                <c:pt idx="326">
                  <c:v>308.73056449794046</c:v>
                </c:pt>
                <c:pt idx="327">
                  <c:v>308.95953966660977</c:v>
                </c:pt>
                <c:pt idx="328">
                  <c:v>309.18868465852916</c:v>
                </c:pt>
                <c:pt idx="329">
                  <c:v>309.4179995996509</c:v>
                </c:pt>
                <c:pt idx="330">
                  <c:v>309.64748461602068</c:v>
                </c:pt>
                <c:pt idx="331">
                  <c:v>309.87713983377751</c:v>
                </c:pt>
                <c:pt idx="332">
                  <c:v>310.10696537915425</c:v>
                </c:pt>
                <c:pt idx="333">
                  <c:v>310.3369613784771</c:v>
                </c:pt>
                <c:pt idx="334">
                  <c:v>310.56712795816617</c:v>
                </c:pt>
                <c:pt idx="335">
                  <c:v>310.79746524473512</c:v>
                </c:pt>
                <c:pt idx="336">
                  <c:v>311.02797336479165</c:v>
                </c:pt>
                <c:pt idx="337">
                  <c:v>311.25865244503723</c:v>
                </c:pt>
                <c:pt idx="338">
                  <c:v>311.48950261226724</c:v>
                </c:pt>
                <c:pt idx="339">
                  <c:v>311.72052399337139</c:v>
                </c:pt>
                <c:pt idx="340">
                  <c:v>311.95171671533313</c:v>
                </c:pt>
                <c:pt idx="341">
                  <c:v>312.18308090523033</c:v>
                </c:pt>
                <c:pt idx="342">
                  <c:v>312.41461669023505</c:v>
                </c:pt>
                <c:pt idx="343">
                  <c:v>312.64632419761364</c:v>
                </c:pt>
                <c:pt idx="344">
                  <c:v>312.87820355472684</c:v>
                </c:pt>
                <c:pt idx="345">
                  <c:v>313.11025488902993</c:v>
                </c:pt>
                <c:pt idx="346">
                  <c:v>313.34247832807262</c:v>
                </c:pt>
                <c:pt idx="347">
                  <c:v>313.57487399949929</c:v>
                </c:pt>
                <c:pt idx="348">
                  <c:v>313.80744203104894</c:v>
                </c:pt>
                <c:pt idx="349">
                  <c:v>314.0401825505553</c:v>
                </c:pt>
                <c:pt idx="350">
                  <c:v>314.27309568594694</c:v>
                </c:pt>
                <c:pt idx="351">
                  <c:v>314.50618156524735</c:v>
                </c:pt>
                <c:pt idx="352">
                  <c:v>314.73944031657493</c:v>
                </c:pt>
                <c:pt idx="353">
                  <c:v>314.97287206814303</c:v>
                </c:pt>
                <c:pt idx="354">
                  <c:v>315.20647694826027</c:v>
                </c:pt>
                <c:pt idx="355">
                  <c:v>315.44025508533019</c:v>
                </c:pt>
                <c:pt idx="356">
                  <c:v>315.67420660785183</c:v>
                </c:pt>
                <c:pt idx="357">
                  <c:v>315.90833164441932</c:v>
                </c:pt>
                <c:pt idx="358">
                  <c:v>316.14263032372224</c:v>
                </c:pt>
                <c:pt idx="359">
                  <c:v>316.37710277454568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6-406C-A14B-671BA84A4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28448"/>
        <c:axId val="79129984"/>
      </c:areaChart>
      <c:catAx>
        <c:axId val="791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129984"/>
        <c:crosses val="autoZero"/>
        <c:auto val="1"/>
        <c:lblAlgn val="ctr"/>
        <c:lblOffset val="100"/>
        <c:noMultiLvlLbl val="0"/>
      </c:catAx>
      <c:valAx>
        <c:axId val="79129984"/>
        <c:scaling>
          <c:orientation val="minMax"/>
          <c:max val="600"/>
        </c:scaling>
        <c:delete val="0"/>
        <c:axPos val="l"/>
        <c:majorGridlines/>
        <c:numFmt formatCode="_([$EUR]\ * #,##0_);_([$EUR]\ * \(#,##0\);_([$EUR]\ * &quot;-&quot;_);_(@_)" sourceLinked="0"/>
        <c:majorTickMark val="none"/>
        <c:minorTickMark val="none"/>
        <c:tickLblPos val="nextTo"/>
        <c:crossAx val="79128448"/>
        <c:crosses val="autoZero"/>
        <c:crossBetween val="midCat"/>
        <c:minorUnit val="10"/>
      </c:valAx>
    </c:plotArea>
    <c:legend>
      <c:legendPos val="t"/>
      <c:layout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smart-life.sk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15</xdr:row>
      <xdr:rowOff>66675</xdr:rowOff>
    </xdr:from>
    <xdr:to>
      <xdr:col>6</xdr:col>
      <xdr:colOff>695325</xdr:colOff>
      <xdr:row>36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314325</xdr:colOff>
      <xdr:row>2</xdr:row>
      <xdr:rowOff>186039</xdr:rowOff>
    </xdr:from>
    <xdr:to>
      <xdr:col>6</xdr:col>
      <xdr:colOff>652899</xdr:colOff>
      <xdr:row>6</xdr:row>
      <xdr:rowOff>161925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919464"/>
          <a:ext cx="3996174" cy="737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78"/>
  <sheetViews>
    <sheetView tabSelected="1" topLeftCell="A5" workbookViewId="0">
      <selection activeCell="B9" sqref="B9"/>
    </sheetView>
  </sheetViews>
  <sheetFormatPr defaultRowHeight="15" x14ac:dyDescent="0.25"/>
  <cols>
    <col min="1" max="1" width="42.42578125" style="1" customWidth="1"/>
    <col min="2" max="2" width="15.28515625" style="1" bestFit="1" customWidth="1"/>
    <col min="3" max="7" width="13.7109375" style="1" customWidth="1"/>
    <col min="8" max="8" width="12.5703125" style="1" bestFit="1" customWidth="1"/>
    <col min="9" max="9" width="15.5703125" style="1" customWidth="1"/>
    <col min="10" max="10" width="19.7109375" style="1" customWidth="1"/>
    <col min="11" max="11" width="13.28515625" style="1" customWidth="1"/>
    <col min="12" max="13" width="13.85546875" style="1" customWidth="1"/>
    <col min="14" max="14" width="11.7109375" style="1" customWidth="1"/>
    <col min="15" max="16" width="9.140625" style="1"/>
    <col min="17" max="18" width="0" style="1" hidden="1" customWidth="1"/>
    <col min="19" max="16384" width="9.140625" style="1"/>
  </cols>
  <sheetData>
    <row r="1" spans="1:18" ht="26.25" x14ac:dyDescent="0.4">
      <c r="A1" s="5" t="s">
        <v>5</v>
      </c>
    </row>
    <row r="2" spans="1:18" ht="31.5" customHeight="1" x14ac:dyDescent="0.25">
      <c r="A2" s="13" t="s">
        <v>23</v>
      </c>
      <c r="H2" s="8" t="s">
        <v>12</v>
      </c>
      <c r="I2" s="8" t="s">
        <v>13</v>
      </c>
      <c r="J2" s="8" t="s">
        <v>19</v>
      </c>
      <c r="K2" s="8" t="s">
        <v>14</v>
      </c>
      <c r="L2" s="8" t="s">
        <v>17</v>
      </c>
      <c r="M2" s="8" t="s">
        <v>7</v>
      </c>
      <c r="N2" s="8" t="s">
        <v>15</v>
      </c>
      <c r="Q2" s="1" t="s">
        <v>18</v>
      </c>
    </row>
    <row r="3" spans="1:18" x14ac:dyDescent="0.25">
      <c r="A3" s="14" t="s">
        <v>24</v>
      </c>
      <c r="H3" s="3">
        <v>1</v>
      </c>
      <c r="I3" s="6">
        <f>+B7*B11</f>
        <v>74.166666666666657</v>
      </c>
      <c r="J3" s="6">
        <f>+I3+B7</f>
        <v>100074.16666666667</v>
      </c>
      <c r="K3" s="6">
        <f>$B$12</f>
        <v>316.61174912577053</v>
      </c>
      <c r="L3" s="6">
        <f>J3-K3</f>
        <v>99757.554917540896</v>
      </c>
      <c r="M3" s="6">
        <f>$B$5-L3</f>
        <v>25242.445082459104</v>
      </c>
      <c r="N3" s="6">
        <f t="shared" ref="N3:N66" si="0">+K3-I3</f>
        <v>242.44508245910387</v>
      </c>
      <c r="Q3" s="1" t="s">
        <v>0</v>
      </c>
      <c r="R3" s="1">
        <f>1/(1+B11)</f>
        <v>0.99925888299511201</v>
      </c>
    </row>
    <row r="4" spans="1:18" x14ac:dyDescent="0.25">
      <c r="A4" s="11" t="s">
        <v>4</v>
      </c>
      <c r="B4" s="15">
        <v>8.8999999999999999E-3</v>
      </c>
      <c r="H4" s="3">
        <f>H3+1</f>
        <v>2</v>
      </c>
      <c r="I4" s="6">
        <f t="shared" ref="I4:I67" si="1">+MAX(0,$B$11*L3)</f>
        <v>73.986853230509496</v>
      </c>
      <c r="J4" s="6">
        <f>MAX(0,L3+I4)</f>
        <v>99831.541770771408</v>
      </c>
      <c r="K4" s="6">
        <f>+K3</f>
        <v>316.61174912577053</v>
      </c>
      <c r="L4" s="6">
        <f t="shared" ref="L4:L67" si="2">MAX(0,J4-K4)</f>
        <v>99514.930021645632</v>
      </c>
      <c r="M4" s="6">
        <f t="shared" ref="M4:M67" si="3">$B$5-L4</f>
        <v>25485.069978354368</v>
      </c>
      <c r="N4" s="6">
        <f t="shared" si="0"/>
        <v>242.62489589526103</v>
      </c>
      <c r="Q4" s="1" t="s">
        <v>1</v>
      </c>
      <c r="R4" s="1">
        <f>B8*12</f>
        <v>360</v>
      </c>
    </row>
    <row r="5" spans="1:18" x14ac:dyDescent="0.25">
      <c r="A5" s="11" t="s">
        <v>6</v>
      </c>
      <c r="B5" s="16">
        <v>125000</v>
      </c>
      <c r="H5" s="3">
        <f t="shared" ref="H5:H68" si="4">H4+1</f>
        <v>3</v>
      </c>
      <c r="I5" s="6">
        <f t="shared" si="1"/>
        <v>73.80690643272051</v>
      </c>
      <c r="J5" s="6">
        <f t="shared" ref="J5:J68" si="5">MAX(0,L4+I5)</f>
        <v>99588.736928078346</v>
      </c>
      <c r="K5" s="6">
        <f t="shared" ref="K5:K68" si="6">+K4</f>
        <v>316.61174912577053</v>
      </c>
      <c r="L5" s="6">
        <f t="shared" si="2"/>
        <v>99272.12517895257</v>
      </c>
      <c r="M5" s="6">
        <f t="shared" si="3"/>
        <v>25727.87482104743</v>
      </c>
      <c r="N5" s="6">
        <f t="shared" si="0"/>
        <v>242.80484269305003</v>
      </c>
      <c r="Q5" s="1" t="s">
        <v>2</v>
      </c>
      <c r="R5" s="1">
        <f>R3-R3^(R4+1)</f>
        <v>0.23407754353221799</v>
      </c>
    </row>
    <row r="6" spans="1:18" x14ac:dyDescent="0.25">
      <c r="A6" s="11" t="s">
        <v>7</v>
      </c>
      <c r="B6" s="17">
        <v>0.2</v>
      </c>
      <c r="H6" s="3">
        <f t="shared" si="4"/>
        <v>4</v>
      </c>
      <c r="I6" s="6">
        <f t="shared" si="1"/>
        <v>73.626826174389819</v>
      </c>
      <c r="J6" s="6">
        <f t="shared" si="5"/>
        <v>99345.752005126953</v>
      </c>
      <c r="K6" s="6">
        <f t="shared" si="6"/>
        <v>316.61174912577053</v>
      </c>
      <c r="L6" s="6">
        <f t="shared" si="2"/>
        <v>99029.140256001177</v>
      </c>
      <c r="M6" s="6">
        <f t="shared" si="3"/>
        <v>25970.859743998823</v>
      </c>
      <c r="N6" s="6">
        <f t="shared" si="0"/>
        <v>242.98492295138072</v>
      </c>
      <c r="Q6" s="1" t="s">
        <v>3</v>
      </c>
      <c r="R6" s="1">
        <f>1-R3</f>
        <v>7.4111700488799226E-4</v>
      </c>
    </row>
    <row r="7" spans="1:18" x14ac:dyDescent="0.25">
      <c r="A7" s="11" t="s">
        <v>8</v>
      </c>
      <c r="B7" s="7">
        <f>(1-B6)*B5</f>
        <v>100000</v>
      </c>
      <c r="H7" s="3">
        <f t="shared" si="4"/>
        <v>5</v>
      </c>
      <c r="I7" s="6">
        <f t="shared" si="1"/>
        <v>73.446612356534203</v>
      </c>
      <c r="J7" s="6">
        <f t="shared" si="5"/>
        <v>99102.586868357714</v>
      </c>
      <c r="K7" s="6">
        <f t="shared" si="6"/>
        <v>316.61174912577053</v>
      </c>
      <c r="L7" s="6">
        <f t="shared" si="2"/>
        <v>98785.975119231938</v>
      </c>
      <c r="M7" s="6">
        <f t="shared" si="3"/>
        <v>26214.024880768062</v>
      </c>
      <c r="N7" s="6">
        <f t="shared" si="0"/>
        <v>243.16513676923631</v>
      </c>
    </row>
    <row r="8" spans="1:18" x14ac:dyDescent="0.25">
      <c r="A8" s="11" t="s">
        <v>9</v>
      </c>
      <c r="B8" s="18">
        <v>30</v>
      </c>
      <c r="H8" s="3">
        <f t="shared" si="4"/>
        <v>6</v>
      </c>
      <c r="I8" s="6">
        <f t="shared" si="1"/>
        <v>73.266264880097012</v>
      </c>
      <c r="J8" s="6">
        <f t="shared" si="5"/>
        <v>98859.241384112029</v>
      </c>
      <c r="K8" s="6">
        <f t="shared" si="6"/>
        <v>316.61174912577053</v>
      </c>
      <c r="L8" s="6">
        <f t="shared" si="2"/>
        <v>98542.629634986253</v>
      </c>
      <c r="M8" s="6">
        <f t="shared" si="3"/>
        <v>26457.370365013747</v>
      </c>
      <c r="N8" s="6">
        <f t="shared" si="0"/>
        <v>243.3454842456735</v>
      </c>
    </row>
    <row r="9" spans="1:18" x14ac:dyDescent="0.25">
      <c r="A9" s="11" t="s">
        <v>16</v>
      </c>
      <c r="B9" s="7">
        <f>SUM(I:I)</f>
        <v>13980.229685278306</v>
      </c>
      <c r="H9" s="3">
        <f t="shared" si="4"/>
        <v>7</v>
      </c>
      <c r="I9" s="6">
        <f t="shared" si="1"/>
        <v>73.08578364594814</v>
      </c>
      <c r="J9" s="6">
        <f>MAX(0,L8+I9)</f>
        <v>98615.7154186322</v>
      </c>
      <c r="K9" s="6">
        <f t="shared" si="6"/>
        <v>316.61174912577053</v>
      </c>
      <c r="L9" s="6">
        <f t="shared" si="2"/>
        <v>98299.103669506425</v>
      </c>
      <c r="M9" s="6">
        <f t="shared" si="3"/>
        <v>26700.896330493575</v>
      </c>
      <c r="N9" s="6">
        <f t="shared" si="0"/>
        <v>243.52596547982239</v>
      </c>
    </row>
    <row r="10" spans="1:18" x14ac:dyDescent="0.25">
      <c r="A10" s="12"/>
      <c r="H10" s="3">
        <f t="shared" si="4"/>
        <v>8</v>
      </c>
      <c r="I10" s="6">
        <f t="shared" si="1"/>
        <v>72.905168554883929</v>
      </c>
      <c r="J10" s="6">
        <f t="shared" si="5"/>
        <v>98372.008838061316</v>
      </c>
      <c r="K10" s="6">
        <f t="shared" si="6"/>
        <v>316.61174912577053</v>
      </c>
      <c r="L10" s="6">
        <f t="shared" si="2"/>
        <v>98055.397088935541</v>
      </c>
      <c r="M10" s="6">
        <f t="shared" si="3"/>
        <v>26944.602911064459</v>
      </c>
      <c r="N10" s="6">
        <f t="shared" si="0"/>
        <v>243.70658057088662</v>
      </c>
    </row>
    <row r="11" spans="1:18" x14ac:dyDescent="0.25">
      <c r="A11" s="11" t="s">
        <v>10</v>
      </c>
      <c r="B11" s="4">
        <f>B4/12</f>
        <v>7.4166666666666662E-4</v>
      </c>
      <c r="H11" s="3">
        <f t="shared" si="4"/>
        <v>9</v>
      </c>
      <c r="I11" s="6">
        <f t="shared" si="1"/>
        <v>72.724419507627189</v>
      </c>
      <c r="J11" s="6">
        <f t="shared" si="5"/>
        <v>98128.121508443161</v>
      </c>
      <c r="K11" s="6">
        <f t="shared" si="6"/>
        <v>316.61174912577053</v>
      </c>
      <c r="L11" s="6">
        <f t="shared" si="2"/>
        <v>97811.509759317385</v>
      </c>
      <c r="M11" s="6">
        <f t="shared" si="3"/>
        <v>27188.490240682615</v>
      </c>
      <c r="N11" s="6">
        <f t="shared" si="0"/>
        <v>243.88732961814333</v>
      </c>
    </row>
    <row r="12" spans="1:18" x14ac:dyDescent="0.25">
      <c r="A12" s="11" t="s">
        <v>11</v>
      </c>
      <c r="B12" s="6">
        <f>B7*(R6/R5)</f>
        <v>316.61174912577053</v>
      </c>
      <c r="H12" s="3">
        <f t="shared" si="4"/>
        <v>10</v>
      </c>
      <c r="I12" s="6">
        <f t="shared" si="1"/>
        <v>72.543536404827051</v>
      </c>
      <c r="J12" s="6">
        <f t="shared" si="5"/>
        <v>97884.053295722217</v>
      </c>
      <c r="K12" s="6">
        <f t="shared" si="6"/>
        <v>316.61174912577053</v>
      </c>
      <c r="L12" s="6">
        <f t="shared" si="2"/>
        <v>97567.441546596441</v>
      </c>
      <c r="M12" s="6">
        <f t="shared" si="3"/>
        <v>27432.558453403559</v>
      </c>
      <c r="N12" s="6">
        <f t="shared" si="0"/>
        <v>244.06821272094348</v>
      </c>
    </row>
    <row r="13" spans="1:18" x14ac:dyDescent="0.25">
      <c r="H13" s="3">
        <f t="shared" si="4"/>
        <v>11</v>
      </c>
      <c r="I13" s="6">
        <f t="shared" si="1"/>
        <v>72.362519147059018</v>
      </c>
      <c r="J13" s="6">
        <f t="shared" si="5"/>
        <v>97639.804065743505</v>
      </c>
      <c r="K13" s="6">
        <f t="shared" si="6"/>
        <v>316.61174912577053</v>
      </c>
      <c r="L13" s="6">
        <f t="shared" si="2"/>
        <v>97323.192316617729</v>
      </c>
      <c r="M13" s="6">
        <f t="shared" si="3"/>
        <v>27676.807683382271</v>
      </c>
      <c r="N13" s="6">
        <f t="shared" si="0"/>
        <v>244.24922997871153</v>
      </c>
    </row>
    <row r="14" spans="1:18" x14ac:dyDescent="0.25">
      <c r="H14" s="3">
        <f t="shared" si="4"/>
        <v>12</v>
      </c>
      <c r="I14" s="6">
        <f t="shared" si="1"/>
        <v>72.181367634824809</v>
      </c>
      <c r="J14" s="6">
        <f t="shared" si="5"/>
        <v>97395.373684252554</v>
      </c>
      <c r="K14" s="6">
        <f t="shared" si="6"/>
        <v>316.61174912577053</v>
      </c>
      <c r="L14" s="6">
        <f t="shared" si="2"/>
        <v>97078.761935126779</v>
      </c>
      <c r="M14" s="6">
        <f t="shared" si="3"/>
        <v>27921.238064873221</v>
      </c>
      <c r="N14" s="6">
        <f t="shared" si="0"/>
        <v>244.43038149094571</v>
      </c>
    </row>
    <row r="15" spans="1:18" x14ac:dyDescent="0.25">
      <c r="H15" s="3">
        <f t="shared" si="4"/>
        <v>13</v>
      </c>
      <c r="I15" s="6">
        <f t="shared" si="1"/>
        <v>72.000081768552363</v>
      </c>
      <c r="J15" s="6">
        <f t="shared" si="5"/>
        <v>97150.762016895329</v>
      </c>
      <c r="K15" s="6">
        <f t="shared" si="6"/>
        <v>316.61174912577053</v>
      </c>
      <c r="L15" s="6">
        <f t="shared" si="2"/>
        <v>96834.150267769553</v>
      </c>
      <c r="M15" s="6">
        <f t="shared" si="3"/>
        <v>28165.849732230447</v>
      </c>
      <c r="N15" s="6">
        <f t="shared" si="0"/>
        <v>244.61166735721815</v>
      </c>
    </row>
    <row r="16" spans="1:18" x14ac:dyDescent="0.25">
      <c r="H16" s="3">
        <f t="shared" si="4"/>
        <v>14</v>
      </c>
      <c r="I16" s="6">
        <f t="shared" si="1"/>
        <v>71.818661448595748</v>
      </c>
      <c r="J16" s="6">
        <f t="shared" si="5"/>
        <v>96905.968929218143</v>
      </c>
      <c r="K16" s="6">
        <f t="shared" si="6"/>
        <v>316.61174912577053</v>
      </c>
      <c r="L16" s="6">
        <f t="shared" si="2"/>
        <v>96589.357180092367</v>
      </c>
      <c r="M16" s="6">
        <f t="shared" si="3"/>
        <v>28410.642819907633</v>
      </c>
      <c r="N16" s="6">
        <f t="shared" si="0"/>
        <v>244.79308767717478</v>
      </c>
    </row>
    <row r="17" spans="8:14" x14ac:dyDescent="0.25">
      <c r="H17" s="3">
        <f t="shared" si="4"/>
        <v>15</v>
      </c>
      <c r="I17" s="6">
        <f t="shared" si="1"/>
        <v>71.637106575235165</v>
      </c>
      <c r="J17" s="6">
        <f t="shared" si="5"/>
        <v>96660.994286667599</v>
      </c>
      <c r="K17" s="6">
        <f t="shared" si="6"/>
        <v>316.61174912577053</v>
      </c>
      <c r="L17" s="6">
        <f t="shared" si="2"/>
        <v>96344.382537541824</v>
      </c>
      <c r="M17" s="6">
        <f t="shared" si="3"/>
        <v>28655.617462458176</v>
      </c>
      <c r="N17" s="6">
        <f t="shared" si="0"/>
        <v>244.97464255053535</v>
      </c>
    </row>
    <row r="18" spans="8:14" x14ac:dyDescent="0.25">
      <c r="H18" s="3">
        <f t="shared" si="4"/>
        <v>16</v>
      </c>
      <c r="I18" s="6">
        <f t="shared" si="1"/>
        <v>71.45541704867685</v>
      </c>
      <c r="J18" s="6">
        <f t="shared" si="5"/>
        <v>96415.837954590505</v>
      </c>
      <c r="K18" s="6">
        <f t="shared" si="6"/>
        <v>316.61174912577053</v>
      </c>
      <c r="L18" s="6">
        <f t="shared" si="2"/>
        <v>96099.226205464729</v>
      </c>
      <c r="M18" s="6">
        <f t="shared" si="3"/>
        <v>28900.773794535271</v>
      </c>
      <c r="N18" s="6">
        <f t="shared" si="0"/>
        <v>245.15633207709368</v>
      </c>
    </row>
    <row r="19" spans="8:14" x14ac:dyDescent="0.25">
      <c r="H19" s="3">
        <f t="shared" si="4"/>
        <v>17</v>
      </c>
      <c r="I19" s="6">
        <f t="shared" si="1"/>
        <v>71.273592769052996</v>
      </c>
      <c r="J19" s="6">
        <f t="shared" si="5"/>
        <v>96170.499798233781</v>
      </c>
      <c r="K19" s="6">
        <f t="shared" si="6"/>
        <v>316.61174912577053</v>
      </c>
      <c r="L19" s="6">
        <f t="shared" si="2"/>
        <v>95853.888049108005</v>
      </c>
      <c r="M19" s="6">
        <f t="shared" si="3"/>
        <v>29146.111950891995</v>
      </c>
      <c r="N19" s="6">
        <f t="shared" si="0"/>
        <v>245.33815635671755</v>
      </c>
    </row>
    <row r="20" spans="8:14" x14ac:dyDescent="0.25">
      <c r="H20" s="3">
        <f t="shared" si="4"/>
        <v>18</v>
      </c>
      <c r="I20" s="6">
        <f t="shared" si="1"/>
        <v>71.091633636421761</v>
      </c>
      <c r="J20" s="6">
        <f t="shared" si="5"/>
        <v>95924.979682744422</v>
      </c>
      <c r="K20" s="6">
        <f t="shared" si="6"/>
        <v>316.61174912577053</v>
      </c>
      <c r="L20" s="6">
        <f t="shared" si="2"/>
        <v>95608.367933618647</v>
      </c>
      <c r="M20" s="6">
        <f t="shared" si="3"/>
        <v>29391.632066381353</v>
      </c>
      <c r="N20" s="6">
        <f t="shared" si="0"/>
        <v>245.52011548934877</v>
      </c>
    </row>
    <row r="21" spans="8:14" x14ac:dyDescent="0.25">
      <c r="H21" s="3">
        <f t="shared" si="4"/>
        <v>19</v>
      </c>
      <c r="I21" s="6">
        <f t="shared" si="1"/>
        <v>70.909539550767164</v>
      </c>
      <c r="J21" s="6">
        <f t="shared" si="5"/>
        <v>95679.277473169408</v>
      </c>
      <c r="K21" s="6">
        <f t="shared" si="6"/>
        <v>316.61174912577053</v>
      </c>
      <c r="L21" s="6">
        <f t="shared" si="2"/>
        <v>95362.665724043633</v>
      </c>
      <c r="M21" s="6">
        <f t="shared" si="3"/>
        <v>29637.334275956367</v>
      </c>
      <c r="N21" s="6">
        <f t="shared" si="0"/>
        <v>245.70220957500337</v>
      </c>
    </row>
    <row r="22" spans="8:14" x14ac:dyDescent="0.25">
      <c r="H22" s="3">
        <f t="shared" si="4"/>
        <v>20</v>
      </c>
      <c r="I22" s="6">
        <f t="shared" si="1"/>
        <v>70.727310411999028</v>
      </c>
      <c r="J22" s="6">
        <f t="shared" si="5"/>
        <v>95433.393034455628</v>
      </c>
      <c r="K22" s="6">
        <f t="shared" si="6"/>
        <v>316.61174912577053</v>
      </c>
      <c r="L22" s="6">
        <f t="shared" si="2"/>
        <v>95116.781285329853</v>
      </c>
      <c r="M22" s="6">
        <f t="shared" si="3"/>
        <v>29883.218714670147</v>
      </c>
      <c r="N22" s="6">
        <f t="shared" si="0"/>
        <v>245.88443871377149</v>
      </c>
    </row>
    <row r="23" spans="8:14" x14ac:dyDescent="0.25">
      <c r="H23" s="3">
        <f t="shared" si="4"/>
        <v>21</v>
      </c>
      <c r="I23" s="6">
        <f t="shared" si="1"/>
        <v>70.544946119952968</v>
      </c>
      <c r="J23" s="6">
        <f t="shared" si="5"/>
        <v>95187.326231449799</v>
      </c>
      <c r="K23" s="6">
        <f t="shared" si="6"/>
        <v>316.61174912577053</v>
      </c>
      <c r="L23" s="6">
        <f t="shared" si="2"/>
        <v>94870.714482324023</v>
      </c>
      <c r="M23" s="6">
        <f t="shared" si="3"/>
        <v>30129.285517675977</v>
      </c>
      <c r="N23" s="6">
        <f t="shared" si="0"/>
        <v>246.06680300581758</v>
      </c>
    </row>
    <row r="24" spans="8:14" x14ac:dyDescent="0.25">
      <c r="H24" s="3">
        <f t="shared" si="4"/>
        <v>22</v>
      </c>
      <c r="I24" s="6">
        <f t="shared" si="1"/>
        <v>70.362446574390319</v>
      </c>
      <c r="J24" s="6">
        <f t="shared" si="5"/>
        <v>94941.076928898416</v>
      </c>
      <c r="K24" s="6">
        <f t="shared" si="6"/>
        <v>316.61174912577053</v>
      </c>
      <c r="L24" s="6">
        <f t="shared" si="2"/>
        <v>94624.46517977264</v>
      </c>
      <c r="M24" s="6">
        <f t="shared" si="3"/>
        <v>30375.53482022736</v>
      </c>
      <c r="N24" s="6">
        <f t="shared" si="0"/>
        <v>246.2493025513802</v>
      </c>
    </row>
    <row r="25" spans="8:14" x14ac:dyDescent="0.25">
      <c r="H25" s="3">
        <f t="shared" si="4"/>
        <v>23</v>
      </c>
      <c r="I25" s="6">
        <f t="shared" si="1"/>
        <v>70.179811674998035</v>
      </c>
      <c r="J25" s="6">
        <f t="shared" si="5"/>
        <v>94694.64499144764</v>
      </c>
      <c r="K25" s="6">
        <f t="shared" si="6"/>
        <v>316.61174912577053</v>
      </c>
      <c r="L25" s="6">
        <f t="shared" si="2"/>
        <v>94378.033242321864</v>
      </c>
      <c r="M25" s="6">
        <f t="shared" si="3"/>
        <v>30621.966757678136</v>
      </c>
      <c r="N25" s="6">
        <f t="shared" si="0"/>
        <v>246.43193745077249</v>
      </c>
    </row>
    <row r="26" spans="8:14" x14ac:dyDescent="0.25">
      <c r="H26" s="3">
        <f t="shared" si="4"/>
        <v>24</v>
      </c>
      <c r="I26" s="6">
        <f t="shared" si="1"/>
        <v>69.997041321388707</v>
      </c>
      <c r="J26" s="6">
        <f t="shared" si="5"/>
        <v>94448.030283643253</v>
      </c>
      <c r="K26" s="6">
        <f t="shared" si="6"/>
        <v>316.61174912577053</v>
      </c>
      <c r="L26" s="6">
        <f t="shared" si="2"/>
        <v>94131.418534517477</v>
      </c>
      <c r="M26" s="6">
        <f t="shared" si="3"/>
        <v>30868.581465482523</v>
      </c>
      <c r="N26" s="6">
        <f t="shared" si="0"/>
        <v>246.61470780438182</v>
      </c>
    </row>
    <row r="27" spans="8:14" x14ac:dyDescent="0.25">
      <c r="H27" s="3">
        <f t="shared" si="4"/>
        <v>25</v>
      </c>
      <c r="I27" s="6">
        <f t="shared" si="1"/>
        <v>69.814135413100459</v>
      </c>
      <c r="J27" s="6">
        <f t="shared" si="5"/>
        <v>94201.232669930585</v>
      </c>
      <c r="K27" s="6">
        <f t="shared" si="6"/>
        <v>316.61174912577053</v>
      </c>
      <c r="L27" s="6">
        <f t="shared" si="2"/>
        <v>93884.620920804809</v>
      </c>
      <c r="M27" s="6">
        <f t="shared" si="3"/>
        <v>31115.379079195191</v>
      </c>
      <c r="N27" s="6">
        <f t="shared" si="0"/>
        <v>246.79761371267006</v>
      </c>
    </row>
    <row r="28" spans="8:14" x14ac:dyDescent="0.25">
      <c r="H28" s="3">
        <f t="shared" si="4"/>
        <v>26</v>
      </c>
      <c r="I28" s="6">
        <f t="shared" si="1"/>
        <v>69.631093849596894</v>
      </c>
      <c r="J28" s="6">
        <f t="shared" si="5"/>
        <v>93954.252014654412</v>
      </c>
      <c r="K28" s="6">
        <f t="shared" si="6"/>
        <v>316.61174912577053</v>
      </c>
      <c r="L28" s="6">
        <f t="shared" si="2"/>
        <v>93637.640265528637</v>
      </c>
      <c r="M28" s="6">
        <f t="shared" si="3"/>
        <v>31362.359734471363</v>
      </c>
      <c r="N28" s="6">
        <f t="shared" si="0"/>
        <v>246.98065527617365</v>
      </c>
    </row>
    <row r="29" spans="8:14" x14ac:dyDescent="0.25">
      <c r="H29" s="3">
        <f t="shared" si="4"/>
        <v>27</v>
      </c>
      <c r="I29" s="6">
        <f t="shared" si="1"/>
        <v>69.447916530267065</v>
      </c>
      <c r="J29" s="6">
        <f t="shared" si="5"/>
        <v>93707.088182058898</v>
      </c>
      <c r="K29" s="6">
        <f t="shared" si="6"/>
        <v>316.61174912577053</v>
      </c>
      <c r="L29" s="6">
        <f t="shared" si="2"/>
        <v>93390.476432933123</v>
      </c>
      <c r="M29" s="6">
        <f t="shared" si="3"/>
        <v>31609.523567066877</v>
      </c>
      <c r="N29" s="6">
        <f t="shared" si="0"/>
        <v>247.16383259550346</v>
      </c>
    </row>
    <row r="30" spans="8:14" x14ac:dyDescent="0.25">
      <c r="H30" s="3">
        <f t="shared" si="4"/>
        <v>28</v>
      </c>
      <c r="I30" s="6">
        <f t="shared" si="1"/>
        <v>69.26460335442539</v>
      </c>
      <c r="J30" s="6">
        <f t="shared" si="5"/>
        <v>93459.741036287553</v>
      </c>
      <c r="K30" s="6">
        <f t="shared" si="6"/>
        <v>316.61174912577053</v>
      </c>
      <c r="L30" s="6">
        <f t="shared" si="2"/>
        <v>93143.129287161777</v>
      </c>
      <c r="M30" s="6">
        <f t="shared" si="3"/>
        <v>31856.870712838223</v>
      </c>
      <c r="N30" s="6">
        <f t="shared" si="0"/>
        <v>247.34714577134514</v>
      </c>
    </row>
    <row r="31" spans="8:14" x14ac:dyDescent="0.25">
      <c r="H31" s="3">
        <f t="shared" si="4"/>
        <v>29</v>
      </c>
      <c r="I31" s="6">
        <f t="shared" si="1"/>
        <v>69.08115422131165</v>
      </c>
      <c r="J31" s="6">
        <f t="shared" si="5"/>
        <v>93212.210441383082</v>
      </c>
      <c r="K31" s="6">
        <f t="shared" si="6"/>
        <v>316.61174912577053</v>
      </c>
      <c r="L31" s="6">
        <f t="shared" si="2"/>
        <v>92895.598692257307</v>
      </c>
      <c r="M31" s="6">
        <f t="shared" si="3"/>
        <v>32104.401307742693</v>
      </c>
      <c r="N31" s="6">
        <f t="shared" si="0"/>
        <v>247.53059490445889</v>
      </c>
    </row>
    <row r="32" spans="8:14" x14ac:dyDescent="0.25">
      <c r="H32" s="3">
        <f t="shared" si="4"/>
        <v>30</v>
      </c>
      <c r="I32" s="6">
        <f t="shared" si="1"/>
        <v>68.897569030090835</v>
      </c>
      <c r="J32" s="6">
        <f t="shared" si="5"/>
        <v>92964.496261287393</v>
      </c>
      <c r="K32" s="6">
        <f t="shared" si="6"/>
        <v>316.61174912577053</v>
      </c>
      <c r="L32" s="6">
        <f t="shared" si="2"/>
        <v>92647.884512161618</v>
      </c>
      <c r="M32" s="6">
        <f t="shared" si="3"/>
        <v>32352.115487838382</v>
      </c>
      <c r="N32" s="6">
        <f t="shared" si="0"/>
        <v>247.71418009567969</v>
      </c>
    </row>
    <row r="33" spans="8:14" x14ac:dyDescent="0.25">
      <c r="H33" s="3">
        <f t="shared" si="4"/>
        <v>31</v>
      </c>
      <c r="I33" s="6">
        <f t="shared" si="1"/>
        <v>68.713847679853203</v>
      </c>
      <c r="J33" s="6">
        <f t="shared" si="5"/>
        <v>92716.598359841475</v>
      </c>
      <c r="K33" s="6">
        <f t="shared" si="6"/>
        <v>316.61174912577053</v>
      </c>
      <c r="L33" s="6">
        <f t="shared" si="2"/>
        <v>92399.986610715699</v>
      </c>
      <c r="M33" s="6">
        <f t="shared" si="3"/>
        <v>32600.013389284301</v>
      </c>
      <c r="N33" s="6">
        <f t="shared" si="0"/>
        <v>247.89790144591734</v>
      </c>
    </row>
    <row r="34" spans="8:14" x14ac:dyDescent="0.25">
      <c r="H34" s="3">
        <f t="shared" si="4"/>
        <v>32</v>
      </c>
      <c r="I34" s="6">
        <f t="shared" si="1"/>
        <v>68.529990069614144</v>
      </c>
      <c r="J34" s="6">
        <f t="shared" si="5"/>
        <v>92468.516600785311</v>
      </c>
      <c r="K34" s="6">
        <f t="shared" si="6"/>
        <v>316.61174912577053</v>
      </c>
      <c r="L34" s="6">
        <f t="shared" si="2"/>
        <v>92151.904851659536</v>
      </c>
      <c r="M34" s="6">
        <f t="shared" si="3"/>
        <v>32848.095148340464</v>
      </c>
      <c r="N34" s="6">
        <f t="shared" si="0"/>
        <v>248.08175905615639</v>
      </c>
    </row>
    <row r="35" spans="8:14" x14ac:dyDescent="0.25">
      <c r="H35" s="3">
        <f t="shared" si="4"/>
        <v>33</v>
      </c>
      <c r="I35" s="6">
        <f t="shared" si="1"/>
        <v>68.345996098314146</v>
      </c>
      <c r="J35" s="6">
        <f t="shared" si="5"/>
        <v>92220.250847757852</v>
      </c>
      <c r="K35" s="6">
        <f t="shared" si="6"/>
        <v>316.61174912577053</v>
      </c>
      <c r="L35" s="6">
        <f t="shared" si="2"/>
        <v>91903.639098632077</v>
      </c>
      <c r="M35" s="6">
        <f t="shared" si="3"/>
        <v>33096.360901367923</v>
      </c>
      <c r="N35" s="6">
        <f t="shared" si="0"/>
        <v>248.26575302745638</v>
      </c>
    </row>
    <row r="36" spans="8:14" x14ac:dyDescent="0.25">
      <c r="H36" s="3">
        <f t="shared" si="4"/>
        <v>34</v>
      </c>
      <c r="I36" s="6">
        <f t="shared" si="1"/>
        <v>68.161865664818791</v>
      </c>
      <c r="J36" s="6">
        <f t="shared" si="5"/>
        <v>91971.800964296897</v>
      </c>
      <c r="K36" s="6">
        <f t="shared" si="6"/>
        <v>316.61174912577053</v>
      </c>
      <c r="L36" s="6">
        <f t="shared" si="2"/>
        <v>91655.189215171122</v>
      </c>
      <c r="M36" s="6">
        <f t="shared" si="3"/>
        <v>33344.810784828878</v>
      </c>
      <c r="N36" s="6">
        <f t="shared" si="0"/>
        <v>248.44988346095175</v>
      </c>
    </row>
    <row r="37" spans="8:14" x14ac:dyDescent="0.25">
      <c r="H37" s="3">
        <f t="shared" si="4"/>
        <v>35</v>
      </c>
      <c r="I37" s="6">
        <f t="shared" si="1"/>
        <v>67.977598667918585</v>
      </c>
      <c r="J37" s="6">
        <f t="shared" si="5"/>
        <v>91723.166813839038</v>
      </c>
      <c r="K37" s="6">
        <f t="shared" si="6"/>
        <v>316.61174912577053</v>
      </c>
      <c r="L37" s="6">
        <f t="shared" si="2"/>
        <v>91406.555064713262</v>
      </c>
      <c r="M37" s="6">
        <f t="shared" si="3"/>
        <v>33593.444935286738</v>
      </c>
      <c r="N37" s="6">
        <f t="shared" si="0"/>
        <v>248.63415045785194</v>
      </c>
    </row>
    <row r="38" spans="8:14" x14ac:dyDescent="0.25">
      <c r="H38" s="3">
        <f t="shared" si="4"/>
        <v>36</v>
      </c>
      <c r="I38" s="6">
        <f t="shared" si="1"/>
        <v>67.793195006329</v>
      </c>
      <c r="J38" s="6">
        <f t="shared" si="5"/>
        <v>91474.348259719598</v>
      </c>
      <c r="K38" s="6">
        <f t="shared" si="6"/>
        <v>316.61174912577053</v>
      </c>
      <c r="L38" s="6">
        <f t="shared" si="2"/>
        <v>91157.736510593822</v>
      </c>
      <c r="M38" s="6">
        <f t="shared" si="3"/>
        <v>33842.263489406178</v>
      </c>
      <c r="N38" s="6">
        <f t="shared" si="0"/>
        <v>248.81855411944153</v>
      </c>
    </row>
    <row r="39" spans="8:14" x14ac:dyDescent="0.25">
      <c r="H39" s="3">
        <f t="shared" si="4"/>
        <v>37</v>
      </c>
      <c r="I39" s="6">
        <f t="shared" si="1"/>
        <v>67.60865457869042</v>
      </c>
      <c r="J39" s="6">
        <f t="shared" si="5"/>
        <v>91225.345165172519</v>
      </c>
      <c r="K39" s="6">
        <f t="shared" si="6"/>
        <v>316.61174912577053</v>
      </c>
      <c r="L39" s="6">
        <f t="shared" si="2"/>
        <v>90908.733416046744</v>
      </c>
      <c r="M39" s="6">
        <f t="shared" si="3"/>
        <v>34091.266583953256</v>
      </c>
      <c r="N39" s="6">
        <f t="shared" si="0"/>
        <v>249.00309454708011</v>
      </c>
    </row>
    <row r="40" spans="8:14" x14ac:dyDescent="0.25">
      <c r="H40" s="3">
        <f t="shared" si="4"/>
        <v>38</v>
      </c>
      <c r="I40" s="6">
        <f t="shared" si="1"/>
        <v>67.423977283567993</v>
      </c>
      <c r="J40" s="6">
        <f t="shared" si="5"/>
        <v>90976.157393330315</v>
      </c>
      <c r="K40" s="6">
        <f t="shared" si="6"/>
        <v>316.61174912577053</v>
      </c>
      <c r="L40" s="6">
        <f t="shared" si="2"/>
        <v>90659.54564420454</v>
      </c>
      <c r="M40" s="6">
        <f t="shared" si="3"/>
        <v>34340.45435579546</v>
      </c>
      <c r="N40" s="6">
        <f t="shared" si="0"/>
        <v>249.18777184220255</v>
      </c>
    </row>
    <row r="41" spans="8:14" x14ac:dyDescent="0.25">
      <c r="H41" s="3">
        <f t="shared" si="4"/>
        <v>39</v>
      </c>
      <c r="I41" s="6">
        <f t="shared" si="1"/>
        <v>67.239163019451695</v>
      </c>
      <c r="J41" s="6">
        <f t="shared" si="5"/>
        <v>90726.784807223987</v>
      </c>
      <c r="K41" s="6">
        <f t="shared" si="6"/>
        <v>316.61174912577053</v>
      </c>
      <c r="L41" s="6">
        <f t="shared" si="2"/>
        <v>90410.173058098211</v>
      </c>
      <c r="M41" s="6">
        <f t="shared" si="3"/>
        <v>34589.826941901789</v>
      </c>
      <c r="N41" s="6">
        <f t="shared" si="0"/>
        <v>249.37258610631883</v>
      </c>
    </row>
    <row r="42" spans="8:14" x14ac:dyDescent="0.25">
      <c r="H42" s="3">
        <f t="shared" si="4"/>
        <v>40</v>
      </c>
      <c r="I42" s="6">
        <f t="shared" si="1"/>
        <v>67.054211684756169</v>
      </c>
      <c r="J42" s="6">
        <f t="shared" si="5"/>
        <v>90477.227269782961</v>
      </c>
      <c r="K42" s="6">
        <f t="shared" si="6"/>
        <v>316.61174912577053</v>
      </c>
      <c r="L42" s="6">
        <f t="shared" si="2"/>
        <v>90160.615520657186</v>
      </c>
      <c r="M42" s="6">
        <f t="shared" si="3"/>
        <v>34839.384479342814</v>
      </c>
      <c r="N42" s="6">
        <f t="shared" si="0"/>
        <v>249.55753744101435</v>
      </c>
    </row>
    <row r="43" spans="8:14" x14ac:dyDescent="0.25">
      <c r="H43" s="3">
        <f t="shared" si="4"/>
        <v>41</v>
      </c>
      <c r="I43" s="6">
        <f t="shared" si="1"/>
        <v>66.86912317782074</v>
      </c>
      <c r="J43" s="6">
        <f t="shared" si="5"/>
        <v>90227.484643835007</v>
      </c>
      <c r="K43" s="6">
        <f t="shared" si="6"/>
        <v>316.61174912577053</v>
      </c>
      <c r="L43" s="6">
        <f t="shared" si="2"/>
        <v>89910.872894709231</v>
      </c>
      <c r="M43" s="6">
        <f t="shared" si="3"/>
        <v>35089.127105290769</v>
      </c>
      <c r="N43" s="6">
        <f t="shared" si="0"/>
        <v>249.74262594794979</v>
      </c>
    </row>
    <row r="44" spans="8:14" x14ac:dyDescent="0.25">
      <c r="H44" s="3">
        <f t="shared" si="4"/>
        <v>42</v>
      </c>
      <c r="I44" s="6">
        <f t="shared" si="1"/>
        <v>66.683897396909344</v>
      </c>
      <c r="J44" s="6">
        <f t="shared" si="5"/>
        <v>89977.556792106145</v>
      </c>
      <c r="K44" s="6">
        <f t="shared" si="6"/>
        <v>316.61174912577053</v>
      </c>
      <c r="L44" s="6">
        <f t="shared" si="2"/>
        <v>89660.945042980369</v>
      </c>
      <c r="M44" s="6">
        <f t="shared" si="3"/>
        <v>35339.054957019631</v>
      </c>
      <c r="N44" s="6">
        <f t="shared" si="0"/>
        <v>249.92785172886119</v>
      </c>
    </row>
    <row r="45" spans="8:14" x14ac:dyDescent="0.25">
      <c r="H45" s="3">
        <f t="shared" si="4"/>
        <v>43</v>
      </c>
      <c r="I45" s="6">
        <f t="shared" si="1"/>
        <v>66.498534240210432</v>
      </c>
      <c r="J45" s="6">
        <f t="shared" si="5"/>
        <v>89727.443577220576</v>
      </c>
      <c r="K45" s="6">
        <f t="shared" si="6"/>
        <v>316.61174912577053</v>
      </c>
      <c r="L45" s="6">
        <f t="shared" si="2"/>
        <v>89410.831828094801</v>
      </c>
      <c r="M45" s="6">
        <f t="shared" si="3"/>
        <v>35589.168171905199</v>
      </c>
      <c r="N45" s="6">
        <f t="shared" si="0"/>
        <v>250.1132148855601</v>
      </c>
    </row>
    <row r="46" spans="8:14" x14ac:dyDescent="0.25">
      <c r="H46" s="3">
        <f t="shared" si="4"/>
        <v>44</v>
      </c>
      <c r="I46" s="6">
        <f t="shared" si="1"/>
        <v>66.313033605836978</v>
      </c>
      <c r="J46" s="6">
        <f t="shared" si="5"/>
        <v>89477.144861700639</v>
      </c>
      <c r="K46" s="6">
        <f t="shared" si="6"/>
        <v>316.61174912577053</v>
      </c>
      <c r="L46" s="6">
        <f t="shared" si="2"/>
        <v>89160.533112574863</v>
      </c>
      <c r="M46" s="6">
        <f t="shared" si="3"/>
        <v>35839.466887425137</v>
      </c>
      <c r="N46" s="6">
        <f t="shared" si="0"/>
        <v>250.29871551993355</v>
      </c>
    </row>
    <row r="47" spans="8:14" x14ac:dyDescent="0.25">
      <c r="H47" s="3">
        <f t="shared" si="4"/>
        <v>45</v>
      </c>
      <c r="I47" s="6">
        <f t="shared" si="1"/>
        <v>66.127395391826354</v>
      </c>
      <c r="J47" s="6">
        <f t="shared" si="5"/>
        <v>89226.660507966692</v>
      </c>
      <c r="K47" s="6">
        <f t="shared" si="6"/>
        <v>316.61174912577053</v>
      </c>
      <c r="L47" s="6">
        <f t="shared" si="2"/>
        <v>88910.048758840916</v>
      </c>
      <c r="M47" s="6">
        <f t="shared" si="3"/>
        <v>36089.951241159084</v>
      </c>
      <c r="N47" s="6">
        <f t="shared" si="0"/>
        <v>250.48435373394418</v>
      </c>
    </row>
    <row r="48" spans="8:14" x14ac:dyDescent="0.25">
      <c r="H48" s="3">
        <f t="shared" si="4"/>
        <v>46</v>
      </c>
      <c r="I48" s="6">
        <f t="shared" si="1"/>
        <v>65.941619496140348</v>
      </c>
      <c r="J48" s="6">
        <f t="shared" si="5"/>
        <v>88975.990378337054</v>
      </c>
      <c r="K48" s="6">
        <f t="shared" si="6"/>
        <v>316.61174912577053</v>
      </c>
      <c r="L48" s="6">
        <f t="shared" si="2"/>
        <v>88659.378629211278</v>
      </c>
      <c r="M48" s="6">
        <f t="shared" si="3"/>
        <v>36340.621370788722</v>
      </c>
      <c r="N48" s="6">
        <f t="shared" si="0"/>
        <v>250.6701296296302</v>
      </c>
    </row>
    <row r="49" spans="8:14" x14ac:dyDescent="0.25">
      <c r="H49" s="3">
        <f t="shared" si="4"/>
        <v>47</v>
      </c>
      <c r="I49" s="6">
        <f t="shared" si="1"/>
        <v>65.755705816665028</v>
      </c>
      <c r="J49" s="6">
        <f t="shared" si="5"/>
        <v>88725.134335027949</v>
      </c>
      <c r="K49" s="6">
        <f t="shared" si="6"/>
        <v>316.61174912577053</v>
      </c>
      <c r="L49" s="6">
        <f t="shared" si="2"/>
        <v>88408.522585902174</v>
      </c>
      <c r="M49" s="6">
        <f t="shared" si="3"/>
        <v>36591.477414097826</v>
      </c>
      <c r="N49" s="6">
        <f t="shared" si="0"/>
        <v>250.8560433091055</v>
      </c>
    </row>
    <row r="50" spans="8:14" x14ac:dyDescent="0.25">
      <c r="H50" s="3">
        <f t="shared" si="4"/>
        <v>48</v>
      </c>
      <c r="I50" s="6">
        <f t="shared" si="1"/>
        <v>65.569654251210778</v>
      </c>
      <c r="J50" s="6">
        <f t="shared" si="5"/>
        <v>88474.09224015339</v>
      </c>
      <c r="K50" s="6">
        <f t="shared" si="6"/>
        <v>316.61174912577053</v>
      </c>
      <c r="L50" s="6">
        <f t="shared" si="2"/>
        <v>88157.480491027614</v>
      </c>
      <c r="M50" s="6">
        <f t="shared" si="3"/>
        <v>36842.519508972386</v>
      </c>
      <c r="N50" s="6">
        <f t="shared" si="0"/>
        <v>251.04209487455975</v>
      </c>
    </row>
    <row r="51" spans="8:14" x14ac:dyDescent="0.25">
      <c r="H51" s="3">
        <f t="shared" si="4"/>
        <v>49</v>
      </c>
      <c r="I51" s="6">
        <f t="shared" si="1"/>
        <v>65.383464697512139</v>
      </c>
      <c r="J51" s="6">
        <f t="shared" si="5"/>
        <v>88222.86395572513</v>
      </c>
      <c r="K51" s="6">
        <f t="shared" si="6"/>
        <v>316.61174912577053</v>
      </c>
      <c r="L51" s="6">
        <f t="shared" si="2"/>
        <v>87906.252206599354</v>
      </c>
      <c r="M51" s="6">
        <f t="shared" si="3"/>
        <v>37093.747793400646</v>
      </c>
      <c r="N51" s="6">
        <f t="shared" si="0"/>
        <v>251.22828442825841</v>
      </c>
    </row>
    <row r="52" spans="8:14" x14ac:dyDescent="0.25">
      <c r="H52" s="3">
        <f t="shared" si="4"/>
        <v>50</v>
      </c>
      <c r="I52" s="6">
        <f t="shared" si="1"/>
        <v>65.197137053227848</v>
      </c>
      <c r="J52" s="6">
        <f t="shared" si="5"/>
        <v>87971.449343652581</v>
      </c>
      <c r="K52" s="6">
        <f t="shared" si="6"/>
        <v>316.61174912577053</v>
      </c>
      <c r="L52" s="6">
        <f t="shared" si="2"/>
        <v>87654.837594526805</v>
      </c>
      <c r="M52" s="6">
        <f t="shared" si="3"/>
        <v>37345.162405473195</v>
      </c>
      <c r="N52" s="6">
        <f t="shared" si="0"/>
        <v>251.4146120725427</v>
      </c>
    </row>
    <row r="53" spans="8:14" x14ac:dyDescent="0.25">
      <c r="H53" s="3">
        <f t="shared" si="4"/>
        <v>51</v>
      </c>
      <c r="I53" s="6">
        <f t="shared" si="1"/>
        <v>65.010671215940704</v>
      </c>
      <c r="J53" s="6">
        <f t="shared" si="5"/>
        <v>87719.848265742752</v>
      </c>
      <c r="K53" s="6">
        <f t="shared" si="6"/>
        <v>316.61174912577053</v>
      </c>
      <c r="L53" s="6">
        <f t="shared" si="2"/>
        <v>87403.236516616977</v>
      </c>
      <c r="M53" s="6">
        <f t="shared" si="3"/>
        <v>37596.763483383023</v>
      </c>
      <c r="N53" s="6">
        <f t="shared" si="0"/>
        <v>251.60107790982983</v>
      </c>
    </row>
    <row r="54" spans="8:14" x14ac:dyDescent="0.25">
      <c r="H54" s="3">
        <f t="shared" si="4"/>
        <v>52</v>
      </c>
      <c r="I54" s="6">
        <f t="shared" si="1"/>
        <v>64.824067083157587</v>
      </c>
      <c r="J54" s="6">
        <f t="shared" si="5"/>
        <v>87468.060583700135</v>
      </c>
      <c r="K54" s="6">
        <f t="shared" si="6"/>
        <v>316.61174912577053</v>
      </c>
      <c r="L54" s="6">
        <f t="shared" si="2"/>
        <v>87151.448834574359</v>
      </c>
      <c r="M54" s="6">
        <f t="shared" si="3"/>
        <v>37848.551165425641</v>
      </c>
      <c r="N54" s="6">
        <f t="shared" si="0"/>
        <v>251.78768204261294</v>
      </c>
    </row>
    <row r="55" spans="8:14" x14ac:dyDescent="0.25">
      <c r="H55" s="3">
        <f t="shared" si="4"/>
        <v>53</v>
      </c>
      <c r="I55" s="6">
        <f t="shared" si="1"/>
        <v>64.637324552309309</v>
      </c>
      <c r="J55" s="6">
        <f t="shared" si="5"/>
        <v>87216.086159126673</v>
      </c>
      <c r="K55" s="6">
        <f t="shared" si="6"/>
        <v>316.61174912577053</v>
      </c>
      <c r="L55" s="6">
        <f t="shared" si="2"/>
        <v>86899.474410000897</v>
      </c>
      <c r="M55" s="6">
        <f t="shared" si="3"/>
        <v>38100.525589999103</v>
      </c>
      <c r="N55" s="6">
        <f t="shared" si="0"/>
        <v>251.97442457346122</v>
      </c>
    </row>
    <row r="56" spans="8:14" x14ac:dyDescent="0.25">
      <c r="H56" s="3">
        <f t="shared" si="4"/>
        <v>54</v>
      </c>
      <c r="I56" s="6">
        <f t="shared" si="1"/>
        <v>64.450443520750667</v>
      </c>
      <c r="J56" s="6">
        <f t="shared" si="5"/>
        <v>86963.924853521647</v>
      </c>
      <c r="K56" s="6">
        <f t="shared" si="6"/>
        <v>316.61174912577053</v>
      </c>
      <c r="L56" s="6">
        <f t="shared" si="2"/>
        <v>86647.313104395871</v>
      </c>
      <c r="M56" s="6">
        <f t="shared" si="3"/>
        <v>38352.686895604129</v>
      </c>
      <c r="N56" s="6">
        <f t="shared" si="0"/>
        <v>252.16130560501986</v>
      </c>
    </row>
    <row r="57" spans="8:14" x14ac:dyDescent="0.25">
      <c r="H57" s="3">
        <f t="shared" si="4"/>
        <v>55</v>
      </c>
      <c r="I57" s="6">
        <f t="shared" si="1"/>
        <v>64.263423885760261</v>
      </c>
      <c r="J57" s="6">
        <f t="shared" si="5"/>
        <v>86711.576528281628</v>
      </c>
      <c r="K57" s="6">
        <f t="shared" si="6"/>
        <v>316.61174912577053</v>
      </c>
      <c r="L57" s="6">
        <f t="shared" si="2"/>
        <v>86394.964779155853</v>
      </c>
      <c r="M57" s="6">
        <f t="shared" si="3"/>
        <v>38605.035220844147</v>
      </c>
      <c r="N57" s="6">
        <f t="shared" si="0"/>
        <v>252.34832524001027</v>
      </c>
    </row>
    <row r="58" spans="8:14" x14ac:dyDescent="0.25">
      <c r="H58" s="3">
        <f t="shared" si="4"/>
        <v>56</v>
      </c>
      <c r="I58" s="6">
        <f t="shared" si="1"/>
        <v>64.07626554454059</v>
      </c>
      <c r="J58" s="6">
        <f t="shared" si="5"/>
        <v>86459.041044700396</v>
      </c>
      <c r="K58" s="6">
        <f t="shared" si="6"/>
        <v>316.61174912577053</v>
      </c>
      <c r="L58" s="6">
        <f t="shared" si="2"/>
        <v>86142.42929557462</v>
      </c>
      <c r="M58" s="6">
        <f t="shared" si="3"/>
        <v>38857.57070442538</v>
      </c>
      <c r="N58" s="6">
        <f t="shared" si="0"/>
        <v>252.53548358122993</v>
      </c>
    </row>
    <row r="59" spans="8:14" x14ac:dyDescent="0.25">
      <c r="H59" s="3">
        <f t="shared" si="4"/>
        <v>57</v>
      </c>
      <c r="I59" s="6">
        <f t="shared" si="1"/>
        <v>63.888968394217841</v>
      </c>
      <c r="J59" s="6">
        <f t="shared" si="5"/>
        <v>86206.318263968831</v>
      </c>
      <c r="K59" s="6">
        <f t="shared" si="6"/>
        <v>316.61174912577053</v>
      </c>
      <c r="L59" s="6">
        <f t="shared" si="2"/>
        <v>85889.706514843056</v>
      </c>
      <c r="M59" s="6">
        <f t="shared" si="3"/>
        <v>39110.293485156944</v>
      </c>
      <c r="N59" s="6">
        <f t="shared" si="0"/>
        <v>252.72278073155269</v>
      </c>
    </row>
    <row r="60" spans="8:14" x14ac:dyDescent="0.25">
      <c r="H60" s="3">
        <f t="shared" si="4"/>
        <v>58</v>
      </c>
      <c r="I60" s="6">
        <f t="shared" si="1"/>
        <v>63.701532331841932</v>
      </c>
      <c r="J60" s="6">
        <f t="shared" si="5"/>
        <v>85953.408047174904</v>
      </c>
      <c r="K60" s="6">
        <f t="shared" si="6"/>
        <v>316.61174912577053</v>
      </c>
      <c r="L60" s="6">
        <f t="shared" si="2"/>
        <v>85636.796298049128</v>
      </c>
      <c r="M60" s="6">
        <f t="shared" si="3"/>
        <v>39363.203701950872</v>
      </c>
      <c r="N60" s="6">
        <f t="shared" si="0"/>
        <v>252.91021679392861</v>
      </c>
    </row>
    <row r="61" spans="8:14" x14ac:dyDescent="0.25">
      <c r="H61" s="3">
        <f t="shared" si="4"/>
        <v>59</v>
      </c>
      <c r="I61" s="6">
        <f t="shared" si="1"/>
        <v>63.513957254386433</v>
      </c>
      <c r="J61" s="6">
        <f t="shared" si="5"/>
        <v>85700.310255303513</v>
      </c>
      <c r="K61" s="6">
        <f t="shared" si="6"/>
        <v>316.61174912577053</v>
      </c>
      <c r="L61" s="6">
        <f t="shared" si="2"/>
        <v>85383.698506177738</v>
      </c>
      <c r="M61" s="6">
        <f t="shared" si="3"/>
        <v>39616.301493822262</v>
      </c>
      <c r="N61" s="6">
        <f t="shared" si="0"/>
        <v>253.09779187138409</v>
      </c>
    </row>
    <row r="62" spans="8:14" x14ac:dyDescent="0.25">
      <c r="H62" s="3">
        <f t="shared" si="4"/>
        <v>60</v>
      </c>
      <c r="I62" s="6">
        <f t="shared" si="1"/>
        <v>63.326243058748489</v>
      </c>
      <c r="J62" s="6">
        <f t="shared" si="5"/>
        <v>85447.024749236487</v>
      </c>
      <c r="K62" s="6">
        <f t="shared" si="6"/>
        <v>316.61174912577053</v>
      </c>
      <c r="L62" s="6">
        <f t="shared" si="2"/>
        <v>85130.413000110711</v>
      </c>
      <c r="M62" s="6">
        <f t="shared" si="3"/>
        <v>39869.586999889289</v>
      </c>
      <c r="N62" s="6">
        <f t="shared" si="0"/>
        <v>253.28550606702203</v>
      </c>
    </row>
    <row r="63" spans="8:14" x14ac:dyDescent="0.25">
      <c r="H63" s="3">
        <f t="shared" si="4"/>
        <v>61</v>
      </c>
      <c r="I63" s="6">
        <f t="shared" si="1"/>
        <v>63.138389641748773</v>
      </c>
      <c r="J63" s="6">
        <f t="shared" si="5"/>
        <v>85193.551389752465</v>
      </c>
      <c r="K63" s="6">
        <f t="shared" si="6"/>
        <v>316.61174912577053</v>
      </c>
      <c r="L63" s="6">
        <f t="shared" si="2"/>
        <v>84876.93964062669</v>
      </c>
      <c r="M63" s="6">
        <f t="shared" si="3"/>
        <v>40123.06035937331</v>
      </c>
      <c r="N63" s="6">
        <f t="shared" si="0"/>
        <v>253.47335948402176</v>
      </c>
    </row>
    <row r="64" spans="8:14" x14ac:dyDescent="0.25">
      <c r="H64" s="3">
        <f t="shared" si="4"/>
        <v>62</v>
      </c>
      <c r="I64" s="6">
        <f t="shared" si="1"/>
        <v>62.950396900131459</v>
      </c>
      <c r="J64" s="6">
        <f t="shared" si="5"/>
        <v>84939.890037526828</v>
      </c>
      <c r="K64" s="6">
        <f t="shared" si="6"/>
        <v>316.61174912577053</v>
      </c>
      <c r="L64" s="6">
        <f t="shared" si="2"/>
        <v>84623.278288401052</v>
      </c>
      <c r="M64" s="6">
        <f t="shared" si="3"/>
        <v>40376.721711598948</v>
      </c>
      <c r="N64" s="6">
        <f t="shared" si="0"/>
        <v>253.66135222563906</v>
      </c>
    </row>
    <row r="65" spans="8:14" x14ac:dyDescent="0.25">
      <c r="H65" s="3">
        <f t="shared" si="4"/>
        <v>63</v>
      </c>
      <c r="I65" s="6">
        <f t="shared" si="1"/>
        <v>62.762264730564112</v>
      </c>
      <c r="J65" s="6">
        <f t="shared" si="5"/>
        <v>84686.040553131621</v>
      </c>
      <c r="K65" s="6">
        <f t="shared" si="6"/>
        <v>316.61174912577053</v>
      </c>
      <c r="L65" s="6">
        <f t="shared" si="2"/>
        <v>84369.428804005845</v>
      </c>
      <c r="M65" s="6">
        <f t="shared" si="3"/>
        <v>40630.571195994155</v>
      </c>
      <c r="N65" s="6">
        <f t="shared" si="0"/>
        <v>253.84948439520642</v>
      </c>
    </row>
    <row r="66" spans="8:14" x14ac:dyDescent="0.25">
      <c r="H66" s="3">
        <f t="shared" si="4"/>
        <v>64</v>
      </c>
      <c r="I66" s="6">
        <f t="shared" si="1"/>
        <v>62.573993029637663</v>
      </c>
      <c r="J66" s="6">
        <f t="shared" si="5"/>
        <v>84432.002797035486</v>
      </c>
      <c r="K66" s="6">
        <f t="shared" si="6"/>
        <v>316.61174912577053</v>
      </c>
      <c r="L66" s="6">
        <f t="shared" si="2"/>
        <v>84115.39104790971</v>
      </c>
      <c r="M66" s="6">
        <f t="shared" si="3"/>
        <v>40884.60895209029</v>
      </c>
      <c r="N66" s="6">
        <f t="shared" si="0"/>
        <v>254.03775609613285</v>
      </c>
    </row>
    <row r="67" spans="8:14" x14ac:dyDescent="0.25">
      <c r="H67" s="3">
        <f t="shared" si="4"/>
        <v>65</v>
      </c>
      <c r="I67" s="6">
        <f t="shared" si="1"/>
        <v>62.385581693866364</v>
      </c>
      <c r="J67" s="6">
        <f t="shared" si="5"/>
        <v>84177.77662960357</v>
      </c>
      <c r="K67" s="6">
        <f t="shared" si="6"/>
        <v>316.61174912577053</v>
      </c>
      <c r="L67" s="6">
        <f t="shared" si="2"/>
        <v>83861.164880477794</v>
      </c>
      <c r="M67" s="6">
        <f t="shared" si="3"/>
        <v>41138.835119522206</v>
      </c>
      <c r="N67" s="6">
        <f t="shared" ref="N67:N130" si="7">+K67-I67</f>
        <v>254.22616743190417</v>
      </c>
    </row>
    <row r="68" spans="8:14" x14ac:dyDescent="0.25">
      <c r="H68" s="3">
        <f t="shared" si="4"/>
        <v>66</v>
      </c>
      <c r="I68" s="6">
        <f t="shared" ref="I68:I131" si="8">+MAX(0,$B$11*L67)</f>
        <v>62.197030619687695</v>
      </c>
      <c r="J68" s="6">
        <f t="shared" si="5"/>
        <v>83923.361911097483</v>
      </c>
      <c r="K68" s="6">
        <f t="shared" si="6"/>
        <v>316.61174912577053</v>
      </c>
      <c r="L68" s="6">
        <f t="shared" ref="L68:L131" si="9">MAX(0,J68-K68)</f>
        <v>83606.750161971708</v>
      </c>
      <c r="M68" s="6">
        <f t="shared" ref="M68:M131" si="10">$B$5-L68</f>
        <v>41393.249838028292</v>
      </c>
      <c r="N68" s="6">
        <f t="shared" si="7"/>
        <v>254.41471850608283</v>
      </c>
    </row>
    <row r="69" spans="8:14" x14ac:dyDescent="0.25">
      <c r="H69" s="3">
        <f t="shared" ref="H69:H132" si="11">H68+1</f>
        <v>67</v>
      </c>
      <c r="I69" s="6">
        <f t="shared" si="8"/>
        <v>62.008339703462347</v>
      </c>
      <c r="J69" s="6">
        <f t="shared" ref="J69:J132" si="12">MAX(0,L68+I69)</f>
        <v>83668.758501675169</v>
      </c>
      <c r="K69" s="6">
        <f t="shared" ref="K69:K132" si="13">+K68</f>
        <v>316.61174912577053</v>
      </c>
      <c r="L69" s="6">
        <f t="shared" si="9"/>
        <v>83352.146752549394</v>
      </c>
      <c r="M69" s="6">
        <f t="shared" si="10"/>
        <v>41647.853247450606</v>
      </c>
      <c r="N69" s="6">
        <f t="shared" si="7"/>
        <v>254.60340942230818</v>
      </c>
    </row>
    <row r="70" spans="8:14" x14ac:dyDescent="0.25">
      <c r="H70" s="3">
        <f t="shared" si="11"/>
        <v>68</v>
      </c>
      <c r="I70" s="6">
        <f t="shared" si="8"/>
        <v>61.819508841474132</v>
      </c>
      <c r="J70" s="6">
        <f t="shared" si="12"/>
        <v>83413.966261390873</v>
      </c>
      <c r="K70" s="6">
        <f t="shared" si="13"/>
        <v>316.61174912577053</v>
      </c>
      <c r="L70" s="6">
        <f t="shared" si="9"/>
        <v>83097.354512265098</v>
      </c>
      <c r="M70" s="6">
        <f t="shared" si="10"/>
        <v>41902.645487734902</v>
      </c>
      <c r="N70" s="6">
        <f t="shared" si="7"/>
        <v>254.79224028429638</v>
      </c>
    </row>
    <row r="71" spans="8:14" x14ac:dyDescent="0.25">
      <c r="H71" s="3">
        <f t="shared" si="11"/>
        <v>69</v>
      </c>
      <c r="I71" s="6">
        <f t="shared" si="8"/>
        <v>61.630537929929943</v>
      </c>
      <c r="J71" s="6">
        <f t="shared" si="12"/>
        <v>83158.985050195028</v>
      </c>
      <c r="K71" s="6">
        <f t="shared" si="13"/>
        <v>316.61174912577053</v>
      </c>
      <c r="L71" s="6">
        <f t="shared" si="9"/>
        <v>82842.373301069252</v>
      </c>
      <c r="M71" s="6">
        <f t="shared" si="10"/>
        <v>42157.626698930748</v>
      </c>
      <c r="N71" s="6">
        <f t="shared" si="7"/>
        <v>254.98121119584059</v>
      </c>
    </row>
    <row r="72" spans="8:14" x14ac:dyDescent="0.25">
      <c r="H72" s="3">
        <f t="shared" si="11"/>
        <v>70</v>
      </c>
      <c r="I72" s="6">
        <f t="shared" si="8"/>
        <v>61.441426864959695</v>
      </c>
      <c r="J72" s="6">
        <f t="shared" si="12"/>
        <v>82903.814727934208</v>
      </c>
      <c r="K72" s="6">
        <f t="shared" si="13"/>
        <v>316.61174912577053</v>
      </c>
      <c r="L72" s="6">
        <f t="shared" si="9"/>
        <v>82587.202978808433</v>
      </c>
      <c r="M72" s="6">
        <f t="shared" si="10"/>
        <v>42412.797021191567</v>
      </c>
      <c r="N72" s="6">
        <f t="shared" si="7"/>
        <v>255.17032226081085</v>
      </c>
    </row>
    <row r="73" spans="8:14" x14ac:dyDescent="0.25">
      <c r="H73" s="3">
        <f t="shared" si="11"/>
        <v>71</v>
      </c>
      <c r="I73" s="6">
        <f t="shared" si="8"/>
        <v>61.25217554261625</v>
      </c>
      <c r="J73" s="6">
        <f t="shared" si="12"/>
        <v>82648.455154351046</v>
      </c>
      <c r="K73" s="6">
        <f t="shared" si="13"/>
        <v>316.61174912577053</v>
      </c>
      <c r="L73" s="6">
        <f t="shared" si="9"/>
        <v>82331.843405225271</v>
      </c>
      <c r="M73" s="6">
        <f t="shared" si="10"/>
        <v>42668.156594774729</v>
      </c>
      <c r="N73" s="6">
        <f t="shared" si="7"/>
        <v>255.35957358315429</v>
      </c>
    </row>
    <row r="74" spans="8:14" x14ac:dyDescent="0.25">
      <c r="H74" s="3">
        <f t="shared" si="11"/>
        <v>72</v>
      </c>
      <c r="I74" s="6">
        <f t="shared" si="8"/>
        <v>61.062783858875406</v>
      </c>
      <c r="J74" s="6">
        <f t="shared" si="12"/>
        <v>82392.90618908414</v>
      </c>
      <c r="K74" s="6">
        <f t="shared" si="13"/>
        <v>316.61174912577053</v>
      </c>
      <c r="L74" s="6">
        <f t="shared" si="9"/>
        <v>82076.294439958365</v>
      </c>
      <c r="M74" s="6">
        <f t="shared" si="10"/>
        <v>42923.705560041635</v>
      </c>
      <c r="N74" s="6">
        <f t="shared" si="7"/>
        <v>255.54896526689512</v>
      </c>
    </row>
    <row r="75" spans="8:14" x14ac:dyDescent="0.25">
      <c r="H75" s="3">
        <f t="shared" si="11"/>
        <v>73</v>
      </c>
      <c r="I75" s="6">
        <f t="shared" si="8"/>
        <v>60.873251709635781</v>
      </c>
      <c r="J75" s="6">
        <f t="shared" si="12"/>
        <v>82137.167691668001</v>
      </c>
      <c r="K75" s="6">
        <f t="shared" si="13"/>
        <v>316.61174912577053</v>
      </c>
      <c r="L75" s="6">
        <f t="shared" si="9"/>
        <v>81820.555942542225</v>
      </c>
      <c r="M75" s="6">
        <f t="shared" si="10"/>
        <v>43179.444057457775</v>
      </c>
      <c r="N75" s="6">
        <f t="shared" si="7"/>
        <v>255.73849741613475</v>
      </c>
    </row>
    <row r="76" spans="8:14" x14ac:dyDescent="0.25">
      <c r="H76" s="3">
        <f t="shared" si="11"/>
        <v>74</v>
      </c>
      <c r="I76" s="6">
        <f t="shared" si="8"/>
        <v>60.683578990718814</v>
      </c>
      <c r="J76" s="6">
        <f t="shared" si="12"/>
        <v>81881.239521532945</v>
      </c>
      <c r="K76" s="6">
        <f t="shared" si="13"/>
        <v>316.61174912577053</v>
      </c>
      <c r="L76" s="6">
        <f t="shared" si="9"/>
        <v>81564.62777240717</v>
      </c>
      <c r="M76" s="6">
        <f t="shared" si="10"/>
        <v>43435.37222759283</v>
      </c>
      <c r="N76" s="6">
        <f t="shared" si="7"/>
        <v>255.92817013505172</v>
      </c>
    </row>
    <row r="77" spans="8:14" x14ac:dyDescent="0.25">
      <c r="H77" s="3">
        <f t="shared" si="11"/>
        <v>75</v>
      </c>
      <c r="I77" s="6">
        <f t="shared" si="8"/>
        <v>60.493765597868645</v>
      </c>
      <c r="J77" s="6">
        <f t="shared" si="12"/>
        <v>81625.121538005042</v>
      </c>
      <c r="K77" s="6">
        <f t="shared" si="13"/>
        <v>316.61174912577053</v>
      </c>
      <c r="L77" s="6">
        <f t="shared" si="9"/>
        <v>81308.509788879266</v>
      </c>
      <c r="M77" s="6">
        <f t="shared" si="10"/>
        <v>43691.490211120734</v>
      </c>
      <c r="N77" s="6">
        <f t="shared" si="7"/>
        <v>256.11798352790186</v>
      </c>
    </row>
    <row r="78" spans="8:14" x14ac:dyDescent="0.25">
      <c r="H78" s="3">
        <f t="shared" si="11"/>
        <v>76</v>
      </c>
      <c r="I78" s="6">
        <f t="shared" si="8"/>
        <v>60.303811426752119</v>
      </c>
      <c r="J78" s="6">
        <f t="shared" si="12"/>
        <v>81368.813600306021</v>
      </c>
      <c r="K78" s="6">
        <f t="shared" si="13"/>
        <v>316.61174912577053</v>
      </c>
      <c r="L78" s="6">
        <f t="shared" si="9"/>
        <v>81052.201851180245</v>
      </c>
      <c r="M78" s="6">
        <f t="shared" si="10"/>
        <v>43947.798148819755</v>
      </c>
      <c r="N78" s="6">
        <f t="shared" si="7"/>
        <v>256.3079376990184</v>
      </c>
    </row>
    <row r="79" spans="8:14" x14ac:dyDescent="0.25">
      <c r="H79" s="3">
        <f t="shared" si="11"/>
        <v>77</v>
      </c>
      <c r="I79" s="6">
        <f t="shared" si="8"/>
        <v>60.113716372958677</v>
      </c>
      <c r="J79" s="6">
        <f t="shared" si="12"/>
        <v>81112.315567553203</v>
      </c>
      <c r="K79" s="6">
        <f t="shared" si="13"/>
        <v>316.61174912577053</v>
      </c>
      <c r="L79" s="6">
        <f t="shared" si="9"/>
        <v>80795.703818427428</v>
      </c>
      <c r="M79" s="6">
        <f t="shared" si="10"/>
        <v>44204.296181572572</v>
      </c>
      <c r="N79" s="6">
        <f t="shared" si="7"/>
        <v>256.49803275281187</v>
      </c>
    </row>
    <row r="80" spans="8:14" x14ac:dyDescent="0.25">
      <c r="H80" s="3">
        <f t="shared" si="11"/>
        <v>78</v>
      </c>
      <c r="I80" s="6">
        <f t="shared" si="8"/>
        <v>59.923480332000338</v>
      </c>
      <c r="J80" s="6">
        <f t="shared" si="12"/>
        <v>80855.627298759428</v>
      </c>
      <c r="K80" s="6">
        <f t="shared" si="13"/>
        <v>316.61174912577053</v>
      </c>
      <c r="L80" s="6">
        <f t="shared" si="9"/>
        <v>80539.015549633652</v>
      </c>
      <c r="M80" s="6">
        <f t="shared" si="10"/>
        <v>44460.984450366348</v>
      </c>
      <c r="N80" s="6">
        <f t="shared" si="7"/>
        <v>256.68826879377019</v>
      </c>
    </row>
    <row r="81" spans="8:14" x14ac:dyDescent="0.25">
      <c r="H81" s="3">
        <f t="shared" si="11"/>
        <v>79</v>
      </c>
      <c r="I81" s="6">
        <f t="shared" si="8"/>
        <v>59.733103199311621</v>
      </c>
      <c r="J81" s="6">
        <f t="shared" si="12"/>
        <v>80598.748652832961</v>
      </c>
      <c r="K81" s="6">
        <f t="shared" si="13"/>
        <v>316.61174912577053</v>
      </c>
      <c r="L81" s="6">
        <f t="shared" si="9"/>
        <v>80282.136903707185</v>
      </c>
      <c r="M81" s="6">
        <f t="shared" si="10"/>
        <v>44717.863096292815</v>
      </c>
      <c r="N81" s="6">
        <f t="shared" si="7"/>
        <v>256.87864592645889</v>
      </c>
    </row>
    <row r="82" spans="8:14" x14ac:dyDescent="0.25">
      <c r="H82" s="3">
        <f t="shared" si="11"/>
        <v>80</v>
      </c>
      <c r="I82" s="6">
        <f t="shared" si="8"/>
        <v>59.542584870249492</v>
      </c>
      <c r="J82" s="6">
        <f t="shared" si="12"/>
        <v>80341.679488577429</v>
      </c>
      <c r="K82" s="6">
        <f t="shared" si="13"/>
        <v>316.61174912577053</v>
      </c>
      <c r="L82" s="6">
        <f t="shared" si="9"/>
        <v>80025.067739451653</v>
      </c>
      <c r="M82" s="6">
        <f t="shared" si="10"/>
        <v>44974.932260548347</v>
      </c>
      <c r="N82" s="6">
        <f t="shared" si="7"/>
        <v>257.06916425552106</v>
      </c>
    </row>
    <row r="83" spans="8:14" x14ac:dyDescent="0.25">
      <c r="H83" s="3">
        <f t="shared" si="11"/>
        <v>81</v>
      </c>
      <c r="I83" s="6">
        <f t="shared" si="8"/>
        <v>59.351925240093308</v>
      </c>
      <c r="J83" s="6">
        <f t="shared" si="12"/>
        <v>80084.419664691741</v>
      </c>
      <c r="K83" s="6">
        <f t="shared" si="13"/>
        <v>316.61174912577053</v>
      </c>
      <c r="L83" s="6">
        <f t="shared" si="9"/>
        <v>79767.807915565965</v>
      </c>
      <c r="M83" s="6">
        <f t="shared" si="10"/>
        <v>45232.192084434035</v>
      </c>
      <c r="N83" s="6">
        <f t="shared" si="7"/>
        <v>257.25982388567724</v>
      </c>
    </row>
    <row r="84" spans="8:14" x14ac:dyDescent="0.25">
      <c r="H84" s="3">
        <f t="shared" si="11"/>
        <v>82</v>
      </c>
      <c r="I84" s="6">
        <f t="shared" si="8"/>
        <v>59.161124204044754</v>
      </c>
      <c r="J84" s="6">
        <f t="shared" si="12"/>
        <v>79826.969039770003</v>
      </c>
      <c r="K84" s="6">
        <f t="shared" si="13"/>
        <v>316.61174912577053</v>
      </c>
      <c r="L84" s="6">
        <f t="shared" si="9"/>
        <v>79510.357290644228</v>
      </c>
      <c r="M84" s="6">
        <f t="shared" si="10"/>
        <v>45489.642709355772</v>
      </c>
      <c r="N84" s="6">
        <f t="shared" si="7"/>
        <v>257.45062492172576</v>
      </c>
    </row>
    <row r="85" spans="8:14" x14ac:dyDescent="0.25">
      <c r="H85" s="3">
        <f t="shared" si="11"/>
        <v>83</v>
      </c>
      <c r="I85" s="6">
        <f t="shared" si="8"/>
        <v>58.970181657227798</v>
      </c>
      <c r="J85" s="6">
        <f t="shared" si="12"/>
        <v>79569.327472301462</v>
      </c>
      <c r="K85" s="6">
        <f t="shared" si="13"/>
        <v>316.61174912577053</v>
      </c>
      <c r="L85" s="6">
        <f t="shared" si="9"/>
        <v>79252.715723175686</v>
      </c>
      <c r="M85" s="6">
        <f t="shared" si="10"/>
        <v>45747.284276824314</v>
      </c>
      <c r="N85" s="6">
        <f t="shared" si="7"/>
        <v>257.64156746854275</v>
      </c>
    </row>
    <row r="86" spans="8:14" x14ac:dyDescent="0.25">
      <c r="H86" s="3">
        <f t="shared" si="11"/>
        <v>84</v>
      </c>
      <c r="I86" s="6">
        <f t="shared" si="8"/>
        <v>58.779097494688628</v>
      </c>
      <c r="J86" s="6">
        <f t="shared" si="12"/>
        <v>79311.49482067037</v>
      </c>
      <c r="K86" s="6">
        <f t="shared" si="13"/>
        <v>316.61174912577053</v>
      </c>
      <c r="L86" s="6">
        <f t="shared" si="9"/>
        <v>78994.883071544595</v>
      </c>
      <c r="M86" s="6">
        <f t="shared" si="10"/>
        <v>46005.116928455405</v>
      </c>
      <c r="N86" s="6">
        <f t="shared" si="7"/>
        <v>257.83265163108189</v>
      </c>
    </row>
    <row r="87" spans="8:14" x14ac:dyDescent="0.25">
      <c r="H87" s="3">
        <f t="shared" si="11"/>
        <v>85</v>
      </c>
      <c r="I87" s="6">
        <f t="shared" si="8"/>
        <v>58.58787161139557</v>
      </c>
      <c r="J87" s="6">
        <f t="shared" si="12"/>
        <v>79053.47094315599</v>
      </c>
      <c r="K87" s="6">
        <f t="shared" si="13"/>
        <v>316.61174912577053</v>
      </c>
      <c r="L87" s="6">
        <f t="shared" si="9"/>
        <v>78736.859194030214</v>
      </c>
      <c r="M87" s="6">
        <f t="shared" si="10"/>
        <v>46263.140805969786</v>
      </c>
      <c r="N87" s="6">
        <f t="shared" si="7"/>
        <v>258.02387751437493</v>
      </c>
    </row>
    <row r="88" spans="8:14" x14ac:dyDescent="0.25">
      <c r="H88" s="3">
        <f t="shared" si="11"/>
        <v>86</v>
      </c>
      <c r="I88" s="6">
        <f t="shared" si="8"/>
        <v>58.396503902239076</v>
      </c>
      <c r="J88" s="6">
        <f t="shared" si="12"/>
        <v>78795.255697932458</v>
      </c>
      <c r="K88" s="6">
        <f t="shared" si="13"/>
        <v>316.61174912577053</v>
      </c>
      <c r="L88" s="6">
        <f t="shared" si="9"/>
        <v>78478.643948806683</v>
      </c>
      <c r="M88" s="6">
        <f t="shared" si="10"/>
        <v>46521.356051193317</v>
      </c>
      <c r="N88" s="6">
        <f t="shared" si="7"/>
        <v>258.21524522353144</v>
      </c>
    </row>
    <row r="89" spans="8:14" x14ac:dyDescent="0.25">
      <c r="H89" s="3">
        <f t="shared" si="11"/>
        <v>87</v>
      </c>
      <c r="I89" s="6">
        <f t="shared" si="8"/>
        <v>58.204994262031619</v>
      </c>
      <c r="J89" s="6">
        <f t="shared" si="12"/>
        <v>78536.848943068719</v>
      </c>
      <c r="K89" s="6">
        <f t="shared" si="13"/>
        <v>316.61174912577053</v>
      </c>
      <c r="L89" s="6">
        <f t="shared" si="9"/>
        <v>78220.237193942943</v>
      </c>
      <c r="M89" s="6">
        <f t="shared" si="10"/>
        <v>46779.762806057057</v>
      </c>
      <c r="N89" s="6">
        <f t="shared" si="7"/>
        <v>258.40675486373891</v>
      </c>
    </row>
    <row r="90" spans="8:14" x14ac:dyDescent="0.25">
      <c r="H90" s="3">
        <f t="shared" si="11"/>
        <v>88</v>
      </c>
      <c r="I90" s="6">
        <f t="shared" si="8"/>
        <v>58.013342585507679</v>
      </c>
      <c r="J90" s="6">
        <f t="shared" si="12"/>
        <v>78278.250536528445</v>
      </c>
      <c r="K90" s="6">
        <f t="shared" si="13"/>
        <v>316.61174912577053</v>
      </c>
      <c r="L90" s="6">
        <f t="shared" si="9"/>
        <v>77961.63878740267</v>
      </c>
      <c r="M90" s="6">
        <f t="shared" si="10"/>
        <v>47038.36121259733</v>
      </c>
      <c r="N90" s="6">
        <f t="shared" si="7"/>
        <v>258.59840654026283</v>
      </c>
    </row>
    <row r="91" spans="8:14" x14ac:dyDescent="0.25">
      <c r="H91" s="3">
        <f t="shared" si="11"/>
        <v>89</v>
      </c>
      <c r="I91" s="6">
        <f t="shared" si="8"/>
        <v>57.821548767323641</v>
      </c>
      <c r="J91" s="6">
        <f t="shared" si="12"/>
        <v>78019.460336169999</v>
      </c>
      <c r="K91" s="6">
        <f t="shared" si="13"/>
        <v>316.61174912577053</v>
      </c>
      <c r="L91" s="6">
        <f t="shared" si="9"/>
        <v>77702.848587044224</v>
      </c>
      <c r="M91" s="6">
        <f t="shared" si="10"/>
        <v>47297.151412955776</v>
      </c>
      <c r="N91" s="6">
        <f t="shared" si="7"/>
        <v>258.7902003584469</v>
      </c>
    </row>
    <row r="92" spans="8:14" x14ac:dyDescent="0.25">
      <c r="H92" s="3">
        <f t="shared" si="11"/>
        <v>90</v>
      </c>
      <c r="I92" s="6">
        <f t="shared" si="8"/>
        <v>57.629612702057798</v>
      </c>
      <c r="J92" s="6">
        <f t="shared" si="12"/>
        <v>77760.478199746285</v>
      </c>
      <c r="K92" s="6">
        <f t="shared" si="13"/>
        <v>316.61174912577053</v>
      </c>
      <c r="L92" s="6">
        <f t="shared" si="9"/>
        <v>77443.86645062051</v>
      </c>
      <c r="M92" s="6">
        <f t="shared" si="10"/>
        <v>47556.13354937949</v>
      </c>
      <c r="N92" s="6">
        <f t="shared" si="7"/>
        <v>258.98213642371275</v>
      </c>
    </row>
    <row r="93" spans="8:14" x14ac:dyDescent="0.25">
      <c r="H93" s="3">
        <f t="shared" si="11"/>
        <v>91</v>
      </c>
      <c r="I93" s="6">
        <f t="shared" si="8"/>
        <v>57.437534284210209</v>
      </c>
      <c r="J93" s="6">
        <f t="shared" si="12"/>
        <v>77501.30398490472</v>
      </c>
      <c r="K93" s="6">
        <f t="shared" si="13"/>
        <v>316.61174912577053</v>
      </c>
      <c r="L93" s="6">
        <f t="shared" si="9"/>
        <v>77184.692235778944</v>
      </c>
      <c r="M93" s="6">
        <f t="shared" si="10"/>
        <v>47815.307764221056</v>
      </c>
      <c r="N93" s="6">
        <f t="shared" si="7"/>
        <v>259.17421484156034</v>
      </c>
    </row>
    <row r="94" spans="8:14" x14ac:dyDescent="0.25">
      <c r="H94" s="3">
        <f t="shared" si="11"/>
        <v>92</v>
      </c>
      <c r="I94" s="6">
        <f t="shared" si="8"/>
        <v>57.245313408202712</v>
      </c>
      <c r="J94" s="6">
        <f t="shared" si="12"/>
        <v>77241.937549187147</v>
      </c>
      <c r="K94" s="6">
        <f t="shared" si="13"/>
        <v>316.61174912577053</v>
      </c>
      <c r="L94" s="6">
        <f t="shared" si="9"/>
        <v>76925.325800061371</v>
      </c>
      <c r="M94" s="6">
        <f t="shared" si="10"/>
        <v>48074.674199938629</v>
      </c>
      <c r="N94" s="6">
        <f t="shared" si="7"/>
        <v>259.36643571756781</v>
      </c>
    </row>
    <row r="95" spans="8:14" x14ac:dyDescent="0.25">
      <c r="H95" s="3">
        <f t="shared" si="11"/>
        <v>93</v>
      </c>
      <c r="I95" s="6">
        <f t="shared" si="8"/>
        <v>57.052949968378847</v>
      </c>
      <c r="J95" s="6">
        <f t="shared" si="12"/>
        <v>76982.378750029748</v>
      </c>
      <c r="K95" s="6">
        <f t="shared" si="13"/>
        <v>316.61174912577053</v>
      </c>
      <c r="L95" s="6">
        <f t="shared" si="9"/>
        <v>76665.767000903972</v>
      </c>
      <c r="M95" s="6">
        <f t="shared" si="10"/>
        <v>48334.232999096028</v>
      </c>
      <c r="N95" s="6">
        <f t="shared" si="7"/>
        <v>259.55879915739166</v>
      </c>
    </row>
    <row r="96" spans="8:14" x14ac:dyDescent="0.25">
      <c r="H96" s="3">
        <f t="shared" si="11"/>
        <v>94</v>
      </c>
      <c r="I96" s="6">
        <f t="shared" si="8"/>
        <v>56.860443859003773</v>
      </c>
      <c r="J96" s="6">
        <f t="shared" si="12"/>
        <v>76722.627444762969</v>
      </c>
      <c r="K96" s="6">
        <f t="shared" si="13"/>
        <v>316.61174912577053</v>
      </c>
      <c r="L96" s="6">
        <f t="shared" si="9"/>
        <v>76406.015695637194</v>
      </c>
      <c r="M96" s="6">
        <f t="shared" si="10"/>
        <v>48593.984304362806</v>
      </c>
      <c r="N96" s="6">
        <f t="shared" si="7"/>
        <v>259.75130526676674</v>
      </c>
    </row>
    <row r="97" spans="8:14" x14ac:dyDescent="0.25">
      <c r="H97" s="3">
        <f t="shared" si="11"/>
        <v>95</v>
      </c>
      <c r="I97" s="6">
        <f t="shared" si="8"/>
        <v>56.667794974264247</v>
      </c>
      <c r="J97" s="6">
        <f t="shared" si="12"/>
        <v>76462.683490611453</v>
      </c>
      <c r="K97" s="6">
        <f t="shared" si="13"/>
        <v>316.61174912577053</v>
      </c>
      <c r="L97" s="6">
        <f t="shared" si="9"/>
        <v>76146.071741485677</v>
      </c>
      <c r="M97" s="6">
        <f t="shared" si="10"/>
        <v>48853.928258514323</v>
      </c>
      <c r="N97" s="6">
        <f t="shared" si="7"/>
        <v>259.94395415150626</v>
      </c>
    </row>
    <row r="98" spans="8:14" x14ac:dyDescent="0.25">
      <c r="H98" s="3">
        <f t="shared" si="11"/>
        <v>96</v>
      </c>
      <c r="I98" s="6">
        <f t="shared" si="8"/>
        <v>56.475003208268539</v>
      </c>
      <c r="J98" s="6">
        <f t="shared" si="12"/>
        <v>76202.546744693944</v>
      </c>
      <c r="K98" s="6">
        <f t="shared" si="13"/>
        <v>316.61174912577053</v>
      </c>
      <c r="L98" s="6">
        <f t="shared" si="9"/>
        <v>75885.934995568168</v>
      </c>
      <c r="M98" s="6">
        <f t="shared" si="10"/>
        <v>49114.065004431832</v>
      </c>
      <c r="N98" s="6">
        <f t="shared" si="7"/>
        <v>260.13674591750197</v>
      </c>
    </row>
    <row r="99" spans="8:14" x14ac:dyDescent="0.25">
      <c r="H99" s="3">
        <f t="shared" si="11"/>
        <v>97</v>
      </c>
      <c r="I99" s="6">
        <f t="shared" si="8"/>
        <v>56.282068455046385</v>
      </c>
      <c r="J99" s="6">
        <f t="shared" si="12"/>
        <v>75942.217064023222</v>
      </c>
      <c r="K99" s="6">
        <f t="shared" si="13"/>
        <v>316.61174912577053</v>
      </c>
      <c r="L99" s="6">
        <f t="shared" si="9"/>
        <v>75625.605314897446</v>
      </c>
      <c r="M99" s="6">
        <f t="shared" si="10"/>
        <v>49374.394685102554</v>
      </c>
      <c r="N99" s="6">
        <f t="shared" si="7"/>
        <v>260.32968067072414</v>
      </c>
    </row>
    <row r="100" spans="8:14" x14ac:dyDescent="0.25">
      <c r="H100" s="3">
        <f t="shared" si="11"/>
        <v>98</v>
      </c>
      <c r="I100" s="6">
        <f t="shared" si="8"/>
        <v>56.088990608548933</v>
      </c>
      <c r="J100" s="6">
        <f t="shared" si="12"/>
        <v>75681.694305505996</v>
      </c>
      <c r="K100" s="6">
        <f t="shared" si="13"/>
        <v>316.61174912577053</v>
      </c>
      <c r="L100" s="6">
        <f t="shared" si="9"/>
        <v>75365.082556380221</v>
      </c>
      <c r="M100" s="6">
        <f t="shared" si="10"/>
        <v>49634.917443619779</v>
      </c>
      <c r="N100" s="6">
        <f t="shared" si="7"/>
        <v>260.52275851722158</v>
      </c>
    </row>
    <row r="101" spans="8:14" x14ac:dyDescent="0.25">
      <c r="H101" s="3">
        <f t="shared" si="11"/>
        <v>99</v>
      </c>
      <c r="I101" s="6">
        <f t="shared" si="8"/>
        <v>55.89576956264866</v>
      </c>
      <c r="J101" s="6">
        <f t="shared" si="12"/>
        <v>75420.978325942866</v>
      </c>
      <c r="K101" s="6">
        <f t="shared" si="13"/>
        <v>316.61174912577053</v>
      </c>
      <c r="L101" s="6">
        <f t="shared" si="9"/>
        <v>75104.36657681709</v>
      </c>
      <c r="M101" s="6">
        <f t="shared" si="10"/>
        <v>49895.63342318291</v>
      </c>
      <c r="N101" s="6">
        <f t="shared" si="7"/>
        <v>260.71597956312189</v>
      </c>
    </row>
    <row r="102" spans="8:14" x14ac:dyDescent="0.25">
      <c r="H102" s="3">
        <f t="shared" si="11"/>
        <v>100</v>
      </c>
      <c r="I102" s="6">
        <f t="shared" si="8"/>
        <v>55.702405211139336</v>
      </c>
      <c r="J102" s="6">
        <f t="shared" si="12"/>
        <v>75160.068982028228</v>
      </c>
      <c r="K102" s="6">
        <f t="shared" si="13"/>
        <v>316.61174912577053</v>
      </c>
      <c r="L102" s="6">
        <f t="shared" si="9"/>
        <v>74843.457232902452</v>
      </c>
      <c r="M102" s="6">
        <f t="shared" si="10"/>
        <v>50156.542767097548</v>
      </c>
      <c r="N102" s="6">
        <f t="shared" si="7"/>
        <v>260.90934391463122</v>
      </c>
    </row>
    <row r="103" spans="8:14" x14ac:dyDescent="0.25">
      <c r="H103" s="3">
        <f t="shared" si="11"/>
        <v>101</v>
      </c>
      <c r="I103" s="6">
        <f t="shared" si="8"/>
        <v>55.508897447735983</v>
      </c>
      <c r="J103" s="6">
        <f t="shared" si="12"/>
        <v>74898.966130350193</v>
      </c>
      <c r="K103" s="6">
        <f t="shared" si="13"/>
        <v>316.61174912577053</v>
      </c>
      <c r="L103" s="6">
        <f t="shared" si="9"/>
        <v>74582.354381224417</v>
      </c>
      <c r="M103" s="6">
        <f t="shared" si="10"/>
        <v>50417.645618775583</v>
      </c>
      <c r="N103" s="6">
        <f t="shared" si="7"/>
        <v>261.10285167803454</v>
      </c>
    </row>
    <row r="104" spans="8:14" x14ac:dyDescent="0.25">
      <c r="H104" s="3">
        <f t="shared" si="11"/>
        <v>102</v>
      </c>
      <c r="I104" s="6">
        <f t="shared" si="8"/>
        <v>55.315246166074772</v>
      </c>
      <c r="J104" s="6">
        <f t="shared" si="12"/>
        <v>74637.669627390496</v>
      </c>
      <c r="K104" s="6">
        <f t="shared" si="13"/>
        <v>316.61174912577053</v>
      </c>
      <c r="L104" s="6">
        <f t="shared" si="9"/>
        <v>74321.057878264721</v>
      </c>
      <c r="M104" s="6">
        <f t="shared" si="10"/>
        <v>50678.942121735279</v>
      </c>
      <c r="N104" s="6">
        <f t="shared" si="7"/>
        <v>261.29650295969577</v>
      </c>
    </row>
    <row r="105" spans="8:14" x14ac:dyDescent="0.25">
      <c r="H105" s="3">
        <f t="shared" si="11"/>
        <v>103</v>
      </c>
      <c r="I105" s="6">
        <f t="shared" si="8"/>
        <v>55.121451259712998</v>
      </c>
      <c r="J105" s="6">
        <f t="shared" si="12"/>
        <v>74376.179329524428</v>
      </c>
      <c r="K105" s="6">
        <f t="shared" si="13"/>
        <v>316.61174912577053</v>
      </c>
      <c r="L105" s="6">
        <f t="shared" si="9"/>
        <v>74059.567580398652</v>
      </c>
      <c r="M105" s="6">
        <f t="shared" si="10"/>
        <v>50940.432419601348</v>
      </c>
      <c r="N105" s="6">
        <f t="shared" si="7"/>
        <v>261.49029786605752</v>
      </c>
    </row>
    <row r="106" spans="8:14" x14ac:dyDescent="0.25">
      <c r="H106" s="3">
        <f t="shared" si="11"/>
        <v>104</v>
      </c>
      <c r="I106" s="6">
        <f t="shared" si="8"/>
        <v>54.927512622129001</v>
      </c>
      <c r="J106" s="6">
        <f t="shared" si="12"/>
        <v>74114.495093020785</v>
      </c>
      <c r="K106" s="6">
        <f t="shared" si="13"/>
        <v>316.61174912577053</v>
      </c>
      <c r="L106" s="6">
        <f t="shared" si="9"/>
        <v>73797.88334389501</v>
      </c>
      <c r="M106" s="6">
        <f t="shared" si="10"/>
        <v>51202.11665610499</v>
      </c>
      <c r="N106" s="6">
        <f t="shared" si="7"/>
        <v>261.6842365036415</v>
      </c>
    </row>
    <row r="107" spans="8:14" x14ac:dyDescent="0.25">
      <c r="H107" s="3">
        <f t="shared" si="11"/>
        <v>105</v>
      </c>
      <c r="I107" s="6">
        <f t="shared" si="8"/>
        <v>54.733430146722128</v>
      </c>
      <c r="J107" s="6">
        <f t="shared" si="12"/>
        <v>73852.61677404173</v>
      </c>
      <c r="K107" s="6">
        <f t="shared" si="13"/>
        <v>316.61174912577053</v>
      </c>
      <c r="L107" s="6">
        <f t="shared" si="9"/>
        <v>73536.005024915954</v>
      </c>
      <c r="M107" s="6">
        <f t="shared" si="10"/>
        <v>51463.994975084046</v>
      </c>
      <c r="N107" s="6">
        <f t="shared" si="7"/>
        <v>261.8783189790484</v>
      </c>
    </row>
    <row r="108" spans="8:14" x14ac:dyDescent="0.25">
      <c r="H108" s="3">
        <f t="shared" si="11"/>
        <v>106</v>
      </c>
      <c r="I108" s="6">
        <f t="shared" si="8"/>
        <v>54.539203726812666</v>
      </c>
      <c r="J108" s="6">
        <f t="shared" si="12"/>
        <v>73590.544228642771</v>
      </c>
      <c r="K108" s="6">
        <f t="shared" si="13"/>
        <v>316.61174912577053</v>
      </c>
      <c r="L108" s="6">
        <f t="shared" si="9"/>
        <v>73273.932479516996</v>
      </c>
      <c r="M108" s="6">
        <f t="shared" si="10"/>
        <v>51726.067520483004</v>
      </c>
      <c r="N108" s="6">
        <f t="shared" si="7"/>
        <v>262.07254539895786</v>
      </c>
    </row>
    <row r="109" spans="8:14" x14ac:dyDescent="0.25">
      <c r="H109" s="3">
        <f t="shared" si="11"/>
        <v>107</v>
      </c>
      <c r="I109" s="6">
        <f t="shared" si="8"/>
        <v>54.344833255641767</v>
      </c>
      <c r="J109" s="6">
        <f t="shared" si="12"/>
        <v>73328.27731277264</v>
      </c>
      <c r="K109" s="6">
        <f t="shared" si="13"/>
        <v>316.61174912577053</v>
      </c>
      <c r="L109" s="6">
        <f t="shared" si="9"/>
        <v>73011.665563646864</v>
      </c>
      <c r="M109" s="6">
        <f t="shared" si="10"/>
        <v>51988.334436353136</v>
      </c>
      <c r="N109" s="6">
        <f t="shared" si="7"/>
        <v>262.26691587012874</v>
      </c>
    </row>
    <row r="110" spans="8:14" x14ac:dyDescent="0.25">
      <c r="H110" s="3">
        <f t="shared" si="11"/>
        <v>108</v>
      </c>
      <c r="I110" s="6">
        <f t="shared" si="8"/>
        <v>54.150318626371423</v>
      </c>
      <c r="J110" s="6">
        <f t="shared" si="12"/>
        <v>73065.815882273237</v>
      </c>
      <c r="K110" s="6">
        <f t="shared" si="13"/>
        <v>316.61174912577053</v>
      </c>
      <c r="L110" s="6">
        <f t="shared" si="9"/>
        <v>72749.204133147461</v>
      </c>
      <c r="M110" s="6">
        <f t="shared" si="10"/>
        <v>52250.795866852539</v>
      </c>
      <c r="N110" s="6">
        <f t="shared" si="7"/>
        <v>262.46143049939911</v>
      </c>
    </row>
    <row r="111" spans="8:14" x14ac:dyDescent="0.25">
      <c r="H111" s="3">
        <f t="shared" si="11"/>
        <v>109</v>
      </c>
      <c r="I111" s="6">
        <f t="shared" si="8"/>
        <v>53.955659732084364</v>
      </c>
      <c r="J111" s="6">
        <f t="shared" si="12"/>
        <v>72803.159792879553</v>
      </c>
      <c r="K111" s="6">
        <f t="shared" si="13"/>
        <v>316.61174912577053</v>
      </c>
      <c r="L111" s="6">
        <f t="shared" si="9"/>
        <v>72486.548043753777</v>
      </c>
      <c r="M111" s="6">
        <f t="shared" si="10"/>
        <v>52513.451956246223</v>
      </c>
      <c r="N111" s="6">
        <f t="shared" si="7"/>
        <v>262.65608939368616</v>
      </c>
    </row>
    <row r="112" spans="8:14" x14ac:dyDescent="0.25">
      <c r="H112" s="3">
        <f t="shared" si="11"/>
        <v>110</v>
      </c>
      <c r="I112" s="6">
        <f t="shared" si="8"/>
        <v>53.760856465784052</v>
      </c>
      <c r="J112" s="6">
        <f t="shared" si="12"/>
        <v>72540.308900219563</v>
      </c>
      <c r="K112" s="6">
        <f t="shared" si="13"/>
        <v>316.61174912577053</v>
      </c>
      <c r="L112" s="6">
        <f t="shared" si="9"/>
        <v>72223.697151093787</v>
      </c>
      <c r="M112" s="6">
        <f t="shared" si="10"/>
        <v>52776.302848906213</v>
      </c>
      <c r="N112" s="6">
        <f t="shared" si="7"/>
        <v>262.85089265998647</v>
      </c>
    </row>
    <row r="113" spans="8:14" x14ac:dyDescent="0.25">
      <c r="H113" s="3">
        <f t="shared" si="11"/>
        <v>111</v>
      </c>
      <c r="I113" s="6">
        <f t="shared" si="8"/>
        <v>53.565908720394553</v>
      </c>
      <c r="J113" s="6">
        <f t="shared" si="12"/>
        <v>72277.263059814184</v>
      </c>
      <c r="K113" s="6">
        <f t="shared" si="13"/>
        <v>316.61174912577053</v>
      </c>
      <c r="L113" s="6">
        <f t="shared" si="9"/>
        <v>71960.651310688409</v>
      </c>
      <c r="M113" s="6">
        <f t="shared" si="10"/>
        <v>53039.348689311591</v>
      </c>
      <c r="N113" s="6">
        <f t="shared" si="7"/>
        <v>263.045840405376</v>
      </c>
    </row>
    <row r="114" spans="8:14" x14ac:dyDescent="0.25">
      <c r="H114" s="3">
        <f t="shared" si="11"/>
        <v>112</v>
      </c>
      <c r="I114" s="6">
        <f t="shared" si="8"/>
        <v>53.370816388760566</v>
      </c>
      <c r="J114" s="6">
        <f t="shared" si="12"/>
        <v>72014.022127077173</v>
      </c>
      <c r="K114" s="6">
        <f t="shared" si="13"/>
        <v>316.61174912577053</v>
      </c>
      <c r="L114" s="6">
        <f t="shared" si="9"/>
        <v>71697.410377951397</v>
      </c>
      <c r="M114" s="6">
        <f t="shared" si="10"/>
        <v>53302.589622048603</v>
      </c>
      <c r="N114" s="6">
        <f t="shared" si="7"/>
        <v>263.24093273700998</v>
      </c>
    </row>
    <row r="115" spans="8:14" x14ac:dyDescent="0.25">
      <c r="H115" s="3">
        <f t="shared" si="11"/>
        <v>113</v>
      </c>
      <c r="I115" s="6">
        <f t="shared" si="8"/>
        <v>53.17557936364728</v>
      </c>
      <c r="J115" s="6">
        <f t="shared" si="12"/>
        <v>71750.585957315037</v>
      </c>
      <c r="K115" s="6">
        <f t="shared" si="13"/>
        <v>316.61174912577053</v>
      </c>
      <c r="L115" s="6">
        <f t="shared" si="9"/>
        <v>71433.974208189262</v>
      </c>
      <c r="M115" s="6">
        <f t="shared" si="10"/>
        <v>53566.025791810738</v>
      </c>
      <c r="N115" s="6">
        <f t="shared" si="7"/>
        <v>263.43616976212326</v>
      </c>
    </row>
    <row r="116" spans="8:14" x14ac:dyDescent="0.25">
      <c r="H116" s="3">
        <f t="shared" si="11"/>
        <v>114</v>
      </c>
      <c r="I116" s="6">
        <f t="shared" si="8"/>
        <v>52.980197537740366</v>
      </c>
      <c r="J116" s="6">
        <f t="shared" si="12"/>
        <v>71486.954405726996</v>
      </c>
      <c r="K116" s="6">
        <f t="shared" si="13"/>
        <v>316.61174912577053</v>
      </c>
      <c r="L116" s="6">
        <f t="shared" si="9"/>
        <v>71170.34265660122</v>
      </c>
      <c r="M116" s="6">
        <f t="shared" si="10"/>
        <v>53829.65734339878</v>
      </c>
      <c r="N116" s="6">
        <f t="shared" si="7"/>
        <v>263.63155158803016</v>
      </c>
    </row>
    <row r="117" spans="8:14" x14ac:dyDescent="0.25">
      <c r="H117" s="3">
        <f t="shared" si="11"/>
        <v>115</v>
      </c>
      <c r="I117" s="6">
        <f t="shared" si="8"/>
        <v>52.784670803645902</v>
      </c>
      <c r="J117" s="6">
        <f t="shared" si="12"/>
        <v>71223.127327404873</v>
      </c>
      <c r="K117" s="6">
        <f t="shared" si="13"/>
        <v>316.61174912577053</v>
      </c>
      <c r="L117" s="6">
        <f t="shared" si="9"/>
        <v>70906.515578279097</v>
      </c>
      <c r="M117" s="6">
        <f t="shared" si="10"/>
        <v>54093.484421720903</v>
      </c>
      <c r="N117" s="6">
        <f t="shared" si="7"/>
        <v>263.82707832212463</v>
      </c>
    </row>
    <row r="118" spans="8:14" x14ac:dyDescent="0.25">
      <c r="H118" s="3">
        <f t="shared" si="11"/>
        <v>116</v>
      </c>
      <c r="I118" s="6">
        <f t="shared" si="8"/>
        <v>52.588999053890326</v>
      </c>
      <c r="J118" s="6">
        <f t="shared" si="12"/>
        <v>70959.104577332982</v>
      </c>
      <c r="K118" s="6">
        <f t="shared" si="13"/>
        <v>316.61174912577053</v>
      </c>
      <c r="L118" s="6">
        <f t="shared" si="9"/>
        <v>70642.492828207207</v>
      </c>
      <c r="M118" s="6">
        <f t="shared" si="10"/>
        <v>54357.507171792793</v>
      </c>
      <c r="N118" s="6">
        <f t="shared" si="7"/>
        <v>264.02275007188018</v>
      </c>
    </row>
    <row r="119" spans="8:14" x14ac:dyDescent="0.25">
      <c r="H119" s="3">
        <f t="shared" si="11"/>
        <v>117</v>
      </c>
      <c r="I119" s="6">
        <f t="shared" si="8"/>
        <v>52.393182180920341</v>
      </c>
      <c r="J119" s="6">
        <f t="shared" si="12"/>
        <v>70694.886010388131</v>
      </c>
      <c r="K119" s="6">
        <f t="shared" si="13"/>
        <v>316.61174912577053</v>
      </c>
      <c r="L119" s="6">
        <f t="shared" si="9"/>
        <v>70378.274261262355</v>
      </c>
      <c r="M119" s="6">
        <f t="shared" si="10"/>
        <v>54621.725738737645</v>
      </c>
      <c r="N119" s="6">
        <f t="shared" si="7"/>
        <v>264.21856694485018</v>
      </c>
    </row>
    <row r="120" spans="8:14" x14ac:dyDescent="0.25">
      <c r="H120" s="3">
        <f t="shared" si="11"/>
        <v>118</v>
      </c>
      <c r="I120" s="6">
        <f t="shared" si="8"/>
        <v>52.197220077102912</v>
      </c>
      <c r="J120" s="6">
        <f t="shared" si="12"/>
        <v>70430.471481339453</v>
      </c>
      <c r="K120" s="6">
        <f t="shared" si="13"/>
        <v>316.61174912577053</v>
      </c>
      <c r="L120" s="6">
        <f t="shared" si="9"/>
        <v>70113.859732213677</v>
      </c>
      <c r="M120" s="6">
        <f t="shared" si="10"/>
        <v>54886.140267786323</v>
      </c>
      <c r="N120" s="6">
        <f t="shared" si="7"/>
        <v>264.41452904866765</v>
      </c>
    </row>
    <row r="121" spans="8:14" x14ac:dyDescent="0.25">
      <c r="H121" s="3">
        <f t="shared" si="11"/>
        <v>119</v>
      </c>
      <c r="I121" s="6">
        <f t="shared" si="8"/>
        <v>52.001112634725139</v>
      </c>
      <c r="J121" s="6">
        <f t="shared" si="12"/>
        <v>70165.860844848401</v>
      </c>
      <c r="K121" s="6">
        <f t="shared" si="13"/>
        <v>316.61174912577053</v>
      </c>
      <c r="L121" s="6">
        <f t="shared" si="9"/>
        <v>69849.249095722625</v>
      </c>
      <c r="M121" s="6">
        <f t="shared" si="10"/>
        <v>55150.750904277375</v>
      </c>
      <c r="N121" s="6">
        <f t="shared" si="7"/>
        <v>264.6106364910454</v>
      </c>
    </row>
    <row r="122" spans="8:14" x14ac:dyDescent="0.25">
      <c r="H122" s="3">
        <f t="shared" si="11"/>
        <v>120</v>
      </c>
      <c r="I122" s="6">
        <f t="shared" si="8"/>
        <v>51.804859745994278</v>
      </c>
      <c r="J122" s="6">
        <f t="shared" si="12"/>
        <v>69901.053955468626</v>
      </c>
      <c r="K122" s="6">
        <f t="shared" si="13"/>
        <v>316.61174912577053</v>
      </c>
      <c r="L122" s="6">
        <f t="shared" si="9"/>
        <v>69584.44220634285</v>
      </c>
      <c r="M122" s="6">
        <f t="shared" si="10"/>
        <v>55415.55779365715</v>
      </c>
      <c r="N122" s="6">
        <f t="shared" si="7"/>
        <v>264.80688937977624</v>
      </c>
    </row>
    <row r="123" spans="8:14" x14ac:dyDescent="0.25">
      <c r="H123" s="3">
        <f t="shared" si="11"/>
        <v>121</v>
      </c>
      <c r="I123" s="6">
        <f t="shared" si="8"/>
        <v>51.608461303037608</v>
      </c>
      <c r="J123" s="6">
        <f t="shared" si="12"/>
        <v>69636.05066764589</v>
      </c>
      <c r="K123" s="6">
        <f t="shared" si="13"/>
        <v>316.61174912577053</v>
      </c>
      <c r="L123" s="6">
        <f t="shared" si="9"/>
        <v>69319.438918520114</v>
      </c>
      <c r="M123" s="6">
        <f t="shared" si="10"/>
        <v>55680.561081479886</v>
      </c>
      <c r="N123" s="6">
        <f t="shared" si="7"/>
        <v>265.00328782273294</v>
      </c>
    </row>
    <row r="124" spans="8:14" x14ac:dyDescent="0.25">
      <c r="H124" s="3">
        <f t="shared" si="11"/>
        <v>122</v>
      </c>
      <c r="I124" s="6">
        <f t="shared" si="8"/>
        <v>51.411917197902419</v>
      </c>
      <c r="J124" s="6">
        <f t="shared" si="12"/>
        <v>69370.850835718011</v>
      </c>
      <c r="K124" s="6">
        <f t="shared" si="13"/>
        <v>316.61174912577053</v>
      </c>
      <c r="L124" s="6">
        <f t="shared" si="9"/>
        <v>69054.239086592235</v>
      </c>
      <c r="M124" s="6">
        <f t="shared" si="10"/>
        <v>55945.760913407765</v>
      </c>
      <c r="N124" s="6">
        <f t="shared" si="7"/>
        <v>265.1998319278681</v>
      </c>
    </row>
    <row r="125" spans="8:14" x14ac:dyDescent="0.25">
      <c r="H125" s="3">
        <f t="shared" si="11"/>
        <v>123</v>
      </c>
      <c r="I125" s="6">
        <f t="shared" si="8"/>
        <v>51.215227322555904</v>
      </c>
      <c r="J125" s="6">
        <f t="shared" si="12"/>
        <v>69105.454313914786</v>
      </c>
      <c r="K125" s="6">
        <f t="shared" si="13"/>
        <v>316.61174912577053</v>
      </c>
      <c r="L125" s="6">
        <f t="shared" si="9"/>
        <v>68788.842564789011</v>
      </c>
      <c r="M125" s="6">
        <f t="shared" si="10"/>
        <v>56211.157435210989</v>
      </c>
      <c r="N125" s="6">
        <f t="shared" si="7"/>
        <v>265.39652180321463</v>
      </c>
    </row>
    <row r="126" spans="8:14" x14ac:dyDescent="0.25">
      <c r="H126" s="3">
        <f t="shared" si="11"/>
        <v>124</v>
      </c>
      <c r="I126" s="6">
        <f t="shared" si="8"/>
        <v>51.018391568885178</v>
      </c>
      <c r="J126" s="6">
        <f t="shared" si="12"/>
        <v>68839.860956357894</v>
      </c>
      <c r="K126" s="6">
        <f t="shared" si="13"/>
        <v>316.61174912577053</v>
      </c>
      <c r="L126" s="6">
        <f t="shared" si="9"/>
        <v>68523.249207232118</v>
      </c>
      <c r="M126" s="6">
        <f t="shared" si="10"/>
        <v>56476.750792767882</v>
      </c>
      <c r="N126" s="6">
        <f t="shared" si="7"/>
        <v>265.59335755688534</v>
      </c>
    </row>
    <row r="127" spans="8:14" x14ac:dyDescent="0.25">
      <c r="H127" s="3">
        <f t="shared" si="11"/>
        <v>125</v>
      </c>
      <c r="I127" s="6">
        <f t="shared" si="8"/>
        <v>50.821409828697149</v>
      </c>
      <c r="J127" s="6">
        <f t="shared" si="12"/>
        <v>68574.070617060817</v>
      </c>
      <c r="K127" s="6">
        <f t="shared" si="13"/>
        <v>316.61174912577053</v>
      </c>
      <c r="L127" s="6">
        <f t="shared" si="9"/>
        <v>68257.458867935042</v>
      </c>
      <c r="M127" s="6">
        <f t="shared" si="10"/>
        <v>56742.541132064958</v>
      </c>
      <c r="N127" s="6">
        <f t="shared" si="7"/>
        <v>265.79033929707339</v>
      </c>
    </row>
    <row r="128" spans="8:14" x14ac:dyDescent="0.25">
      <c r="H128" s="3">
        <f t="shared" si="11"/>
        <v>126</v>
      </c>
      <c r="I128" s="6">
        <f t="shared" si="8"/>
        <v>50.624281993718483</v>
      </c>
      <c r="J128" s="6">
        <f t="shared" si="12"/>
        <v>68308.08314992876</v>
      </c>
      <c r="K128" s="6">
        <f t="shared" si="13"/>
        <v>316.61174912577053</v>
      </c>
      <c r="L128" s="6">
        <f t="shared" si="9"/>
        <v>67991.471400802984</v>
      </c>
      <c r="M128" s="6">
        <f t="shared" si="10"/>
        <v>57008.528599197016</v>
      </c>
      <c r="N128" s="6">
        <f t="shared" si="7"/>
        <v>265.98746713205207</v>
      </c>
    </row>
    <row r="129" spans="8:14" x14ac:dyDescent="0.25">
      <c r="H129" s="3">
        <f t="shared" si="11"/>
        <v>127</v>
      </c>
      <c r="I129" s="6">
        <f t="shared" si="8"/>
        <v>50.427007955595542</v>
      </c>
      <c r="J129" s="6">
        <f t="shared" si="12"/>
        <v>68041.898408758585</v>
      </c>
      <c r="K129" s="6">
        <f t="shared" si="13"/>
        <v>316.61174912577053</v>
      </c>
      <c r="L129" s="6">
        <f t="shared" si="9"/>
        <v>67725.286659632809</v>
      </c>
      <c r="M129" s="6">
        <f t="shared" si="10"/>
        <v>57274.713340367191</v>
      </c>
      <c r="N129" s="6">
        <f t="shared" si="7"/>
        <v>266.18474117017502</v>
      </c>
    </row>
    <row r="130" spans="8:14" x14ac:dyDescent="0.25">
      <c r="H130" s="3">
        <f t="shared" si="11"/>
        <v>128</v>
      </c>
      <c r="I130" s="6">
        <f t="shared" si="8"/>
        <v>50.229587605894331</v>
      </c>
      <c r="J130" s="6">
        <f t="shared" si="12"/>
        <v>67775.516247238702</v>
      </c>
      <c r="K130" s="6">
        <f t="shared" si="13"/>
        <v>316.61174912577053</v>
      </c>
      <c r="L130" s="6">
        <f t="shared" si="9"/>
        <v>67458.904498112926</v>
      </c>
      <c r="M130" s="6">
        <f t="shared" si="10"/>
        <v>57541.095501887074</v>
      </c>
      <c r="N130" s="6">
        <f t="shared" si="7"/>
        <v>266.38216151987621</v>
      </c>
    </row>
    <row r="131" spans="8:14" x14ac:dyDescent="0.25">
      <c r="H131" s="3">
        <f t="shared" si="11"/>
        <v>129</v>
      </c>
      <c r="I131" s="6">
        <f t="shared" si="8"/>
        <v>50.032020836100415</v>
      </c>
      <c r="J131" s="6">
        <f t="shared" si="12"/>
        <v>67508.93651894902</v>
      </c>
      <c r="K131" s="6">
        <f t="shared" si="13"/>
        <v>316.61174912577053</v>
      </c>
      <c r="L131" s="6">
        <f t="shared" si="9"/>
        <v>67192.324769823244</v>
      </c>
      <c r="M131" s="6">
        <f t="shared" si="10"/>
        <v>57807.675230176756</v>
      </c>
      <c r="N131" s="6">
        <f t="shared" ref="N131:N194" si="14">+K131-I131</f>
        <v>266.57972828967013</v>
      </c>
    </row>
    <row r="132" spans="8:14" x14ac:dyDescent="0.25">
      <c r="H132" s="3">
        <f t="shared" si="11"/>
        <v>130</v>
      </c>
      <c r="I132" s="6">
        <f t="shared" ref="I132:I195" si="15">+MAX(0,$B$11*L131)</f>
        <v>49.834307537618905</v>
      </c>
      <c r="J132" s="6">
        <f t="shared" si="12"/>
        <v>67242.159077360862</v>
      </c>
      <c r="K132" s="6">
        <f t="shared" si="13"/>
        <v>316.61174912577053</v>
      </c>
      <c r="L132" s="6">
        <f t="shared" ref="L132:L195" si="16">MAX(0,J132-K132)</f>
        <v>66925.547328235087</v>
      </c>
      <c r="M132" s="6">
        <f t="shared" ref="M132:M195" si="17">$B$5-L132</f>
        <v>58074.452671764913</v>
      </c>
      <c r="N132" s="6">
        <f t="shared" si="14"/>
        <v>266.77744158815165</v>
      </c>
    </row>
    <row r="133" spans="8:14" x14ac:dyDescent="0.25">
      <c r="H133" s="3">
        <f t="shared" ref="H133:H196" si="18">H132+1</f>
        <v>131</v>
      </c>
      <c r="I133" s="6">
        <f t="shared" si="15"/>
        <v>49.63644760177435</v>
      </c>
      <c r="J133" s="6">
        <f t="shared" ref="J133:J196" si="19">MAX(0,L132+I133)</f>
        <v>66975.183775836864</v>
      </c>
      <c r="K133" s="6">
        <f t="shared" ref="K133:K196" si="20">+K132</f>
        <v>316.61174912577053</v>
      </c>
      <c r="L133" s="6">
        <f t="shared" si="16"/>
        <v>66658.572026711088</v>
      </c>
      <c r="M133" s="6">
        <f t="shared" si="17"/>
        <v>58341.427973288912</v>
      </c>
      <c r="N133" s="6">
        <f t="shared" si="14"/>
        <v>266.97530152399617</v>
      </c>
    </row>
    <row r="134" spans="8:14" x14ac:dyDescent="0.25">
      <c r="H134" s="3">
        <f t="shared" si="18"/>
        <v>132</v>
      </c>
      <c r="I134" s="6">
        <f t="shared" si="15"/>
        <v>49.438440919810724</v>
      </c>
      <c r="J134" s="6">
        <f t="shared" si="19"/>
        <v>66708.010467630898</v>
      </c>
      <c r="K134" s="6">
        <f t="shared" si="20"/>
        <v>316.61174912577053</v>
      </c>
      <c r="L134" s="6">
        <f t="shared" si="16"/>
        <v>66391.398718505123</v>
      </c>
      <c r="M134" s="6">
        <f t="shared" si="17"/>
        <v>58608.601281494877</v>
      </c>
      <c r="N134" s="6">
        <f t="shared" si="14"/>
        <v>267.17330820595981</v>
      </c>
    </row>
    <row r="135" spans="8:14" x14ac:dyDescent="0.25">
      <c r="H135" s="3">
        <f t="shared" si="18"/>
        <v>133</v>
      </c>
      <c r="I135" s="6">
        <f t="shared" si="15"/>
        <v>49.240287382891296</v>
      </c>
      <c r="J135" s="6">
        <f t="shared" si="19"/>
        <v>66440.639005888021</v>
      </c>
      <c r="K135" s="6">
        <f t="shared" si="20"/>
        <v>316.61174912577053</v>
      </c>
      <c r="L135" s="6">
        <f t="shared" si="16"/>
        <v>66124.027256762245</v>
      </c>
      <c r="M135" s="6">
        <f t="shared" si="17"/>
        <v>58875.972743237755</v>
      </c>
      <c r="N135" s="6">
        <f t="shared" si="14"/>
        <v>267.37146174287921</v>
      </c>
    </row>
    <row r="136" spans="8:14" x14ac:dyDescent="0.25">
      <c r="H136" s="3">
        <f t="shared" si="18"/>
        <v>134</v>
      </c>
      <c r="I136" s="6">
        <f t="shared" si="15"/>
        <v>49.041986882098662</v>
      </c>
      <c r="J136" s="6">
        <f t="shared" si="19"/>
        <v>66173.06924364435</v>
      </c>
      <c r="K136" s="6">
        <f t="shared" si="20"/>
        <v>316.61174912577053</v>
      </c>
      <c r="L136" s="6">
        <f t="shared" si="16"/>
        <v>65856.457494518574</v>
      </c>
      <c r="M136" s="6">
        <f t="shared" si="17"/>
        <v>59143.542505481426</v>
      </c>
      <c r="N136" s="6">
        <f t="shared" si="14"/>
        <v>267.56976224367185</v>
      </c>
    </row>
    <row r="137" spans="8:14" x14ac:dyDescent="0.25">
      <c r="H137" s="3">
        <f t="shared" si="18"/>
        <v>135</v>
      </c>
      <c r="I137" s="6">
        <f t="shared" si="15"/>
        <v>48.843539308434607</v>
      </c>
      <c r="J137" s="6">
        <f t="shared" si="19"/>
        <v>65905.301033827011</v>
      </c>
      <c r="K137" s="6">
        <f t="shared" si="20"/>
        <v>316.61174912577053</v>
      </c>
      <c r="L137" s="6">
        <f t="shared" si="16"/>
        <v>65588.689284701235</v>
      </c>
      <c r="M137" s="6">
        <f t="shared" si="17"/>
        <v>59411.310715298765</v>
      </c>
      <c r="N137" s="6">
        <f t="shared" si="14"/>
        <v>267.7682098173359</v>
      </c>
    </row>
    <row r="138" spans="8:14" x14ac:dyDescent="0.25">
      <c r="H138" s="3">
        <f t="shared" si="18"/>
        <v>136</v>
      </c>
      <c r="I138" s="6">
        <f t="shared" si="15"/>
        <v>48.644944552820078</v>
      </c>
      <c r="J138" s="6">
        <f t="shared" si="19"/>
        <v>65637.334229254062</v>
      </c>
      <c r="K138" s="6">
        <f t="shared" si="20"/>
        <v>316.61174912577053</v>
      </c>
      <c r="L138" s="6">
        <f t="shared" si="16"/>
        <v>65320.722480128294</v>
      </c>
      <c r="M138" s="6">
        <f t="shared" si="17"/>
        <v>59679.277519871706</v>
      </c>
      <c r="N138" s="6">
        <f t="shared" si="14"/>
        <v>267.96680457295042</v>
      </c>
    </row>
    <row r="139" spans="8:14" x14ac:dyDescent="0.25">
      <c r="H139" s="3">
        <f t="shared" si="18"/>
        <v>137</v>
      </c>
      <c r="I139" s="6">
        <f t="shared" si="15"/>
        <v>48.446202506095148</v>
      </c>
      <c r="J139" s="6">
        <f t="shared" si="19"/>
        <v>65369.168682634387</v>
      </c>
      <c r="K139" s="6">
        <f t="shared" si="20"/>
        <v>316.61174912577053</v>
      </c>
      <c r="L139" s="6">
        <f t="shared" si="16"/>
        <v>65052.556933508618</v>
      </c>
      <c r="M139" s="6">
        <f t="shared" si="17"/>
        <v>59947.443066491382</v>
      </c>
      <c r="N139" s="6">
        <f t="shared" si="14"/>
        <v>268.16554661967541</v>
      </c>
    </row>
    <row r="140" spans="8:14" x14ac:dyDescent="0.25">
      <c r="H140" s="3">
        <f t="shared" si="18"/>
        <v>138</v>
      </c>
      <c r="I140" s="6">
        <f t="shared" si="15"/>
        <v>48.247313059018886</v>
      </c>
      <c r="J140" s="6">
        <f t="shared" si="19"/>
        <v>65100.804246567641</v>
      </c>
      <c r="K140" s="6">
        <f t="shared" si="20"/>
        <v>316.61174912577053</v>
      </c>
      <c r="L140" s="6">
        <f t="shared" si="16"/>
        <v>64784.192497441873</v>
      </c>
      <c r="M140" s="6">
        <f t="shared" si="17"/>
        <v>60215.807502558127</v>
      </c>
      <c r="N140" s="6">
        <f t="shared" si="14"/>
        <v>268.36443606675164</v>
      </c>
    </row>
    <row r="141" spans="8:14" x14ac:dyDescent="0.25">
      <c r="H141" s="3">
        <f t="shared" si="18"/>
        <v>139</v>
      </c>
      <c r="I141" s="6">
        <f t="shared" si="15"/>
        <v>48.048276102269384</v>
      </c>
      <c r="J141" s="6">
        <f t="shared" si="19"/>
        <v>64832.240773544145</v>
      </c>
      <c r="K141" s="6">
        <f t="shared" si="20"/>
        <v>316.61174912577053</v>
      </c>
      <c r="L141" s="6">
        <f t="shared" si="16"/>
        <v>64515.629024418377</v>
      </c>
      <c r="M141" s="6">
        <f t="shared" si="17"/>
        <v>60484.370975581623</v>
      </c>
      <c r="N141" s="6">
        <f t="shared" si="14"/>
        <v>268.56347302350116</v>
      </c>
    </row>
    <row r="142" spans="8:14" x14ac:dyDescent="0.25">
      <c r="H142" s="3">
        <f t="shared" si="18"/>
        <v>140</v>
      </c>
      <c r="I142" s="6">
        <f t="shared" si="15"/>
        <v>47.84909152644363</v>
      </c>
      <c r="J142" s="6">
        <f t="shared" si="19"/>
        <v>64563.478115944818</v>
      </c>
      <c r="K142" s="6">
        <f t="shared" si="20"/>
        <v>316.61174912577053</v>
      </c>
      <c r="L142" s="6">
        <f t="shared" si="16"/>
        <v>64246.866366819049</v>
      </c>
      <c r="M142" s="6">
        <f t="shared" si="17"/>
        <v>60753.133633180951</v>
      </c>
      <c r="N142" s="6">
        <f t="shared" si="14"/>
        <v>268.76265759932687</v>
      </c>
    </row>
    <row r="143" spans="8:14" x14ac:dyDescent="0.25">
      <c r="H143" s="3">
        <f t="shared" si="18"/>
        <v>141</v>
      </c>
      <c r="I143" s="6">
        <f t="shared" si="15"/>
        <v>47.649759222057462</v>
      </c>
      <c r="J143" s="6">
        <f t="shared" si="19"/>
        <v>64294.516126041104</v>
      </c>
      <c r="K143" s="6">
        <f t="shared" si="20"/>
        <v>316.61174912577053</v>
      </c>
      <c r="L143" s="6">
        <f t="shared" si="16"/>
        <v>63977.904376915336</v>
      </c>
      <c r="M143" s="6">
        <f t="shared" si="17"/>
        <v>61022.095623084664</v>
      </c>
      <c r="N143" s="6">
        <f t="shared" si="14"/>
        <v>268.96198990371306</v>
      </c>
    </row>
    <row r="144" spans="8:14" x14ac:dyDescent="0.25">
      <c r="H144" s="3">
        <f t="shared" si="18"/>
        <v>142</v>
      </c>
      <c r="I144" s="6">
        <f t="shared" si="15"/>
        <v>47.450279079545538</v>
      </c>
      <c r="J144" s="6">
        <f t="shared" si="19"/>
        <v>64025.354655994881</v>
      </c>
      <c r="K144" s="6">
        <f t="shared" si="20"/>
        <v>316.61174912577053</v>
      </c>
      <c r="L144" s="6">
        <f t="shared" si="16"/>
        <v>63708.742906869113</v>
      </c>
      <c r="M144" s="6">
        <f t="shared" si="17"/>
        <v>61291.257093130887</v>
      </c>
      <c r="N144" s="6">
        <f t="shared" si="14"/>
        <v>269.16147004622496</v>
      </c>
    </row>
    <row r="145" spans="8:14" x14ac:dyDescent="0.25">
      <c r="H145" s="3">
        <f t="shared" si="18"/>
        <v>143</v>
      </c>
      <c r="I145" s="6">
        <f t="shared" si="15"/>
        <v>47.250650989261253</v>
      </c>
      <c r="J145" s="6">
        <f t="shared" si="19"/>
        <v>63755.993557858375</v>
      </c>
      <c r="K145" s="6">
        <f t="shared" si="20"/>
        <v>316.61174912577053</v>
      </c>
      <c r="L145" s="6">
        <f t="shared" si="16"/>
        <v>63439.381808732607</v>
      </c>
      <c r="M145" s="6">
        <f t="shared" si="17"/>
        <v>61560.618191267393</v>
      </c>
      <c r="N145" s="6">
        <f t="shared" si="14"/>
        <v>269.36109813650927</v>
      </c>
    </row>
    <row r="146" spans="8:14" x14ac:dyDescent="0.25">
      <c r="H146" s="3">
        <f t="shared" si="18"/>
        <v>144</v>
      </c>
      <c r="I146" s="6">
        <f t="shared" si="15"/>
        <v>47.050874841476684</v>
      </c>
      <c r="J146" s="6">
        <f t="shared" si="19"/>
        <v>63486.432683574087</v>
      </c>
      <c r="K146" s="6">
        <f t="shared" si="20"/>
        <v>316.61174912577053</v>
      </c>
      <c r="L146" s="6">
        <f t="shared" si="16"/>
        <v>63169.820934448318</v>
      </c>
      <c r="M146" s="6">
        <f t="shared" si="17"/>
        <v>61830.179065551682</v>
      </c>
      <c r="N146" s="6">
        <f t="shared" si="14"/>
        <v>269.56087428429385</v>
      </c>
    </row>
    <row r="147" spans="8:14" x14ac:dyDescent="0.25">
      <c r="H147" s="3">
        <f t="shared" si="18"/>
        <v>145</v>
      </c>
      <c r="I147" s="6">
        <f t="shared" si="15"/>
        <v>46.850950526382498</v>
      </c>
      <c r="J147" s="6">
        <f t="shared" si="19"/>
        <v>63216.671884974698</v>
      </c>
      <c r="K147" s="6">
        <f t="shared" si="20"/>
        <v>316.61174912577053</v>
      </c>
      <c r="L147" s="6">
        <f t="shared" si="16"/>
        <v>62900.060135848929</v>
      </c>
      <c r="M147" s="6">
        <f t="shared" si="17"/>
        <v>62099.939864151071</v>
      </c>
      <c r="N147" s="6">
        <f t="shared" si="14"/>
        <v>269.76079859938801</v>
      </c>
    </row>
    <row r="148" spans="8:14" x14ac:dyDescent="0.25">
      <c r="H148" s="3">
        <f t="shared" si="18"/>
        <v>146</v>
      </c>
      <c r="I148" s="6">
        <f t="shared" si="15"/>
        <v>46.650877934087951</v>
      </c>
      <c r="J148" s="6">
        <f t="shared" si="19"/>
        <v>62946.711013783017</v>
      </c>
      <c r="K148" s="6">
        <f t="shared" si="20"/>
        <v>316.61174912577053</v>
      </c>
      <c r="L148" s="6">
        <f t="shared" si="16"/>
        <v>62630.099264657249</v>
      </c>
      <c r="M148" s="6">
        <f t="shared" si="17"/>
        <v>62369.900735342751</v>
      </c>
      <c r="N148" s="6">
        <f t="shared" si="14"/>
        <v>269.9608711916826</v>
      </c>
    </row>
    <row r="149" spans="8:14" x14ac:dyDescent="0.25">
      <c r="H149" s="3">
        <f t="shared" si="18"/>
        <v>147</v>
      </c>
      <c r="I149" s="6">
        <f t="shared" si="15"/>
        <v>46.45065695462079</v>
      </c>
      <c r="J149" s="6">
        <f t="shared" si="19"/>
        <v>62676.54992161187</v>
      </c>
      <c r="K149" s="6">
        <f t="shared" si="20"/>
        <v>316.61174912577053</v>
      </c>
      <c r="L149" s="6">
        <f t="shared" si="16"/>
        <v>62359.938172486101</v>
      </c>
      <c r="M149" s="6">
        <f t="shared" si="17"/>
        <v>62640.061827513899</v>
      </c>
      <c r="N149" s="6">
        <f t="shared" si="14"/>
        <v>270.16109217114973</v>
      </c>
    </row>
    <row r="150" spans="8:14" x14ac:dyDescent="0.25">
      <c r="H150" s="3">
        <f t="shared" si="18"/>
        <v>148</v>
      </c>
      <c r="I150" s="6">
        <f t="shared" si="15"/>
        <v>46.250287477927188</v>
      </c>
      <c r="J150" s="6">
        <f t="shared" si="19"/>
        <v>62406.188459964025</v>
      </c>
      <c r="K150" s="6">
        <f t="shared" si="20"/>
        <v>316.61174912577053</v>
      </c>
      <c r="L150" s="6">
        <f t="shared" si="16"/>
        <v>62089.576710838257</v>
      </c>
      <c r="M150" s="6">
        <f t="shared" si="17"/>
        <v>62910.423289161743</v>
      </c>
      <c r="N150" s="6">
        <f t="shared" si="14"/>
        <v>270.36146164784333</v>
      </c>
    </row>
    <row r="151" spans="8:14" x14ac:dyDescent="0.25">
      <c r="H151" s="3">
        <f t="shared" si="18"/>
        <v>149</v>
      </c>
      <c r="I151" s="6">
        <f t="shared" si="15"/>
        <v>46.049769393871706</v>
      </c>
      <c r="J151" s="6">
        <f t="shared" si="19"/>
        <v>62135.626480232131</v>
      </c>
      <c r="K151" s="6">
        <f t="shared" si="20"/>
        <v>316.61174912577053</v>
      </c>
      <c r="L151" s="6">
        <f t="shared" si="16"/>
        <v>61819.014731106363</v>
      </c>
      <c r="M151" s="6">
        <f t="shared" si="17"/>
        <v>63180.985268893637</v>
      </c>
      <c r="N151" s="6">
        <f t="shared" si="14"/>
        <v>270.56197973189882</v>
      </c>
    </row>
    <row r="152" spans="8:14" x14ac:dyDescent="0.25">
      <c r="H152" s="3">
        <f t="shared" si="18"/>
        <v>150</v>
      </c>
      <c r="I152" s="6">
        <f t="shared" si="15"/>
        <v>45.849102592237216</v>
      </c>
      <c r="J152" s="6">
        <f t="shared" si="19"/>
        <v>61864.863833698597</v>
      </c>
      <c r="K152" s="6">
        <f t="shared" si="20"/>
        <v>316.61174912577053</v>
      </c>
      <c r="L152" s="6">
        <f t="shared" si="16"/>
        <v>61548.252084572829</v>
      </c>
      <c r="M152" s="6">
        <f t="shared" si="17"/>
        <v>63451.747915427171</v>
      </c>
      <c r="N152" s="6">
        <f t="shared" si="14"/>
        <v>270.76264653353331</v>
      </c>
    </row>
    <row r="153" spans="8:14" x14ac:dyDescent="0.25">
      <c r="H153" s="3">
        <f t="shared" si="18"/>
        <v>151</v>
      </c>
      <c r="I153" s="6">
        <f t="shared" si="15"/>
        <v>45.648286962724846</v>
      </c>
      <c r="J153" s="6">
        <f t="shared" si="19"/>
        <v>61593.90037153555</v>
      </c>
      <c r="K153" s="6">
        <f t="shared" si="20"/>
        <v>316.61174912577053</v>
      </c>
      <c r="L153" s="6">
        <f t="shared" si="16"/>
        <v>61277.288622409782</v>
      </c>
      <c r="M153" s="6">
        <f t="shared" si="17"/>
        <v>63722.711377590218</v>
      </c>
      <c r="N153" s="6">
        <f t="shared" si="14"/>
        <v>270.96346216304568</v>
      </c>
    </row>
    <row r="154" spans="8:14" x14ac:dyDescent="0.25">
      <c r="H154" s="3">
        <f t="shared" si="18"/>
        <v>152</v>
      </c>
      <c r="I154" s="6">
        <f t="shared" si="15"/>
        <v>45.447322394953922</v>
      </c>
      <c r="J154" s="6">
        <f t="shared" si="19"/>
        <v>61322.735944804735</v>
      </c>
      <c r="K154" s="6">
        <f t="shared" si="20"/>
        <v>316.61174912577053</v>
      </c>
      <c r="L154" s="6">
        <f t="shared" si="16"/>
        <v>61006.124195678967</v>
      </c>
      <c r="M154" s="6">
        <f t="shared" si="17"/>
        <v>63993.875804321033</v>
      </c>
      <c r="N154" s="6">
        <f t="shared" si="14"/>
        <v>271.16442673081661</v>
      </c>
    </row>
    <row r="155" spans="8:14" x14ac:dyDescent="0.25">
      <c r="H155" s="3">
        <f t="shared" si="18"/>
        <v>153</v>
      </c>
      <c r="I155" s="6">
        <f t="shared" si="15"/>
        <v>45.246208778461899</v>
      </c>
      <c r="J155" s="6">
        <f t="shared" si="19"/>
        <v>61051.370404457426</v>
      </c>
      <c r="K155" s="6">
        <f t="shared" si="20"/>
        <v>316.61174912577053</v>
      </c>
      <c r="L155" s="6">
        <f t="shared" si="16"/>
        <v>60734.758655331658</v>
      </c>
      <c r="M155" s="6">
        <f t="shared" si="17"/>
        <v>64265.241344668342</v>
      </c>
      <c r="N155" s="6">
        <f t="shared" si="14"/>
        <v>271.36554034730864</v>
      </c>
    </row>
    <row r="156" spans="8:14" x14ac:dyDescent="0.25">
      <c r="H156" s="3">
        <f t="shared" si="18"/>
        <v>154</v>
      </c>
      <c r="I156" s="6">
        <f t="shared" si="15"/>
        <v>45.044946002704307</v>
      </c>
      <c r="J156" s="6">
        <f t="shared" si="19"/>
        <v>60779.803601334359</v>
      </c>
      <c r="K156" s="6">
        <f t="shared" si="20"/>
        <v>316.61174912577053</v>
      </c>
      <c r="L156" s="6">
        <f t="shared" si="16"/>
        <v>60463.191852208591</v>
      </c>
      <c r="M156" s="6">
        <f t="shared" si="17"/>
        <v>64536.808147791409</v>
      </c>
      <c r="N156" s="6">
        <f t="shared" si="14"/>
        <v>271.56680312306622</v>
      </c>
    </row>
    <row r="157" spans="8:14" x14ac:dyDescent="0.25">
      <c r="H157" s="3">
        <f t="shared" si="18"/>
        <v>155</v>
      </c>
      <c r="I157" s="6">
        <f t="shared" si="15"/>
        <v>44.843533957054703</v>
      </c>
      <c r="J157" s="6">
        <f t="shared" si="19"/>
        <v>60508.035386165648</v>
      </c>
      <c r="K157" s="6">
        <f t="shared" si="20"/>
        <v>316.61174912577053</v>
      </c>
      <c r="L157" s="6">
        <f t="shared" si="16"/>
        <v>60191.423637039879</v>
      </c>
      <c r="M157" s="6">
        <f t="shared" si="17"/>
        <v>64808.576362960121</v>
      </c>
      <c r="N157" s="6">
        <f t="shared" si="14"/>
        <v>271.76821516871581</v>
      </c>
    </row>
    <row r="158" spans="8:14" x14ac:dyDescent="0.25">
      <c r="H158" s="3">
        <f t="shared" si="18"/>
        <v>156</v>
      </c>
      <c r="I158" s="6">
        <f t="shared" si="15"/>
        <v>44.641972530804573</v>
      </c>
      <c r="J158" s="6">
        <f t="shared" si="19"/>
        <v>60236.065609570687</v>
      </c>
      <c r="K158" s="6">
        <f t="shared" si="20"/>
        <v>316.61174912577053</v>
      </c>
      <c r="L158" s="6">
        <f t="shared" si="16"/>
        <v>59919.453860444919</v>
      </c>
      <c r="M158" s="6">
        <f t="shared" si="17"/>
        <v>65080.546139555081</v>
      </c>
      <c r="N158" s="6">
        <f t="shared" si="14"/>
        <v>271.96977659496594</v>
      </c>
    </row>
    <row r="159" spans="8:14" x14ac:dyDescent="0.25">
      <c r="H159" s="3">
        <f t="shared" si="18"/>
        <v>157</v>
      </c>
      <c r="I159" s="6">
        <f t="shared" si="15"/>
        <v>44.440261613163315</v>
      </c>
      <c r="J159" s="6">
        <f t="shared" si="19"/>
        <v>59963.894122058082</v>
      </c>
      <c r="K159" s="6">
        <f t="shared" si="20"/>
        <v>316.61174912577053</v>
      </c>
      <c r="L159" s="6">
        <f t="shared" si="16"/>
        <v>59647.282372932314</v>
      </c>
      <c r="M159" s="6">
        <f t="shared" si="17"/>
        <v>65352.717627067686</v>
      </c>
      <c r="N159" s="6">
        <f t="shared" si="14"/>
        <v>272.1714875126072</v>
      </c>
    </row>
    <row r="160" spans="8:14" x14ac:dyDescent="0.25">
      <c r="H160" s="3">
        <f t="shared" si="18"/>
        <v>158</v>
      </c>
      <c r="I160" s="6">
        <f t="shared" si="15"/>
        <v>44.238401093258133</v>
      </c>
      <c r="J160" s="6">
        <f t="shared" si="19"/>
        <v>59691.520774025572</v>
      </c>
      <c r="K160" s="6">
        <f t="shared" si="20"/>
        <v>316.61174912577053</v>
      </c>
      <c r="L160" s="6">
        <f t="shared" si="16"/>
        <v>59374.909024899804</v>
      </c>
      <c r="M160" s="6">
        <f t="shared" si="17"/>
        <v>65625.090975100204</v>
      </c>
      <c r="N160" s="6">
        <f t="shared" si="14"/>
        <v>272.37334803251241</v>
      </c>
    </row>
    <row r="161" spans="8:14" x14ac:dyDescent="0.25">
      <c r="H161" s="3">
        <f t="shared" si="18"/>
        <v>159</v>
      </c>
      <c r="I161" s="6">
        <f t="shared" si="15"/>
        <v>44.03639086013402</v>
      </c>
      <c r="J161" s="6">
        <f t="shared" si="19"/>
        <v>59418.945415759939</v>
      </c>
      <c r="K161" s="6">
        <f t="shared" si="20"/>
        <v>316.61174912577053</v>
      </c>
      <c r="L161" s="6">
        <f t="shared" si="16"/>
        <v>59102.333666634171</v>
      </c>
      <c r="M161" s="6">
        <f t="shared" si="17"/>
        <v>65897.666333365836</v>
      </c>
      <c r="N161" s="6">
        <f t="shared" si="14"/>
        <v>272.57535826563651</v>
      </c>
    </row>
    <row r="162" spans="8:14" x14ac:dyDescent="0.25">
      <c r="H162" s="3">
        <f t="shared" si="18"/>
        <v>160</v>
      </c>
      <c r="I162" s="6">
        <f t="shared" si="15"/>
        <v>43.834230802753673</v>
      </c>
      <c r="J162" s="6">
        <f t="shared" si="19"/>
        <v>59146.167897436928</v>
      </c>
      <c r="K162" s="6">
        <f t="shared" si="20"/>
        <v>316.61174912577053</v>
      </c>
      <c r="L162" s="6">
        <f t="shared" si="16"/>
        <v>58829.55614831116</v>
      </c>
      <c r="M162" s="6">
        <f t="shared" si="17"/>
        <v>66170.443851688848</v>
      </c>
      <c r="N162" s="6">
        <f t="shared" si="14"/>
        <v>272.77751832301686</v>
      </c>
    </row>
    <row r="163" spans="8:14" x14ac:dyDescent="0.25">
      <c r="H163" s="3">
        <f t="shared" si="18"/>
        <v>161</v>
      </c>
      <c r="I163" s="6">
        <f t="shared" si="15"/>
        <v>43.631920809997439</v>
      </c>
      <c r="J163" s="6">
        <f t="shared" si="19"/>
        <v>58873.188069121155</v>
      </c>
      <c r="K163" s="6">
        <f t="shared" si="20"/>
        <v>316.61174912577053</v>
      </c>
      <c r="L163" s="6">
        <f t="shared" si="16"/>
        <v>58556.576319995387</v>
      </c>
      <c r="M163" s="6">
        <f t="shared" si="17"/>
        <v>66443.423680004606</v>
      </c>
      <c r="N163" s="6">
        <f t="shared" si="14"/>
        <v>272.97982831577309</v>
      </c>
    </row>
    <row r="164" spans="8:14" x14ac:dyDescent="0.25">
      <c r="H164" s="3">
        <f t="shared" si="18"/>
        <v>162</v>
      </c>
      <c r="I164" s="6">
        <f t="shared" si="15"/>
        <v>43.429460770663241</v>
      </c>
      <c r="J164" s="6">
        <f t="shared" si="19"/>
        <v>58600.005780766049</v>
      </c>
      <c r="K164" s="6">
        <f t="shared" si="20"/>
        <v>316.61174912577053</v>
      </c>
      <c r="L164" s="6">
        <f t="shared" si="16"/>
        <v>58283.39403164028</v>
      </c>
      <c r="M164" s="6">
        <f t="shared" si="17"/>
        <v>66716.605968359712</v>
      </c>
      <c r="N164" s="6">
        <f t="shared" si="14"/>
        <v>273.18228835510729</v>
      </c>
    </row>
    <row r="165" spans="8:14" x14ac:dyDescent="0.25">
      <c r="H165" s="3">
        <f t="shared" si="18"/>
        <v>163</v>
      </c>
      <c r="I165" s="6">
        <f t="shared" si="15"/>
        <v>43.226850573466535</v>
      </c>
      <c r="J165" s="6">
        <f t="shared" si="19"/>
        <v>58326.620882213749</v>
      </c>
      <c r="K165" s="6">
        <f t="shared" si="20"/>
        <v>316.61174912577053</v>
      </c>
      <c r="L165" s="6">
        <f t="shared" si="16"/>
        <v>58010.00913308798</v>
      </c>
      <c r="M165" s="6">
        <f t="shared" si="17"/>
        <v>66989.99086691202</v>
      </c>
      <c r="N165" s="6">
        <f t="shared" si="14"/>
        <v>273.38489855230398</v>
      </c>
    </row>
    <row r="166" spans="8:14" x14ac:dyDescent="0.25">
      <c r="H166" s="3">
        <f t="shared" si="18"/>
        <v>164</v>
      </c>
      <c r="I166" s="6">
        <f t="shared" si="15"/>
        <v>43.024090107040251</v>
      </c>
      <c r="J166" s="6">
        <f t="shared" si="19"/>
        <v>58053.033223195023</v>
      </c>
      <c r="K166" s="6">
        <f t="shared" si="20"/>
        <v>316.61174912577053</v>
      </c>
      <c r="L166" s="6">
        <f t="shared" si="16"/>
        <v>57736.421474069255</v>
      </c>
      <c r="M166" s="6">
        <f t="shared" si="17"/>
        <v>67263.578525930745</v>
      </c>
      <c r="N166" s="6">
        <f t="shared" si="14"/>
        <v>273.58765901873028</v>
      </c>
    </row>
    <row r="167" spans="8:14" x14ac:dyDescent="0.25">
      <c r="H167" s="3">
        <f t="shared" si="18"/>
        <v>165</v>
      </c>
      <c r="I167" s="6">
        <f t="shared" si="15"/>
        <v>42.821179259934695</v>
      </c>
      <c r="J167" s="6">
        <f t="shared" si="19"/>
        <v>57779.242653329187</v>
      </c>
      <c r="K167" s="6">
        <f t="shared" si="20"/>
        <v>316.61174912577053</v>
      </c>
      <c r="L167" s="6">
        <f t="shared" si="16"/>
        <v>57462.630904203419</v>
      </c>
      <c r="M167" s="6">
        <f t="shared" si="17"/>
        <v>67537.369095796574</v>
      </c>
      <c r="N167" s="6">
        <f t="shared" si="14"/>
        <v>273.79056986583583</v>
      </c>
    </row>
    <row r="168" spans="8:14" x14ac:dyDescent="0.25">
      <c r="H168" s="3">
        <f t="shared" si="18"/>
        <v>166</v>
      </c>
      <c r="I168" s="6">
        <f t="shared" si="15"/>
        <v>42.618117920617536</v>
      </c>
      <c r="J168" s="6">
        <f t="shared" si="19"/>
        <v>57505.249022124037</v>
      </c>
      <c r="K168" s="6">
        <f t="shared" si="20"/>
        <v>316.61174912577053</v>
      </c>
      <c r="L168" s="6">
        <f t="shared" si="16"/>
        <v>57188.637272998269</v>
      </c>
      <c r="M168" s="6">
        <f t="shared" si="17"/>
        <v>67811.362727001731</v>
      </c>
      <c r="N168" s="6">
        <f t="shared" si="14"/>
        <v>273.99363120515301</v>
      </c>
    </row>
    <row r="169" spans="8:14" x14ac:dyDescent="0.25">
      <c r="H169" s="3">
        <f t="shared" si="18"/>
        <v>167</v>
      </c>
      <c r="I169" s="6">
        <f t="shared" si="15"/>
        <v>42.414905977473715</v>
      </c>
      <c r="J169" s="6">
        <f t="shared" si="19"/>
        <v>57231.05217897574</v>
      </c>
      <c r="K169" s="6">
        <f t="shared" si="20"/>
        <v>316.61174912577053</v>
      </c>
      <c r="L169" s="6">
        <f t="shared" si="16"/>
        <v>56914.440429849972</v>
      </c>
      <c r="M169" s="6">
        <f t="shared" si="17"/>
        <v>68085.559570150028</v>
      </c>
      <c r="N169" s="6">
        <f t="shared" si="14"/>
        <v>274.19684314829681</v>
      </c>
    </row>
    <row r="170" spans="8:14" x14ac:dyDescent="0.25">
      <c r="H170" s="3">
        <f t="shared" si="18"/>
        <v>168</v>
      </c>
      <c r="I170" s="6">
        <f t="shared" si="15"/>
        <v>42.211543318805397</v>
      </c>
      <c r="J170" s="6">
        <f t="shared" si="19"/>
        <v>56956.65197316878</v>
      </c>
      <c r="K170" s="6">
        <f t="shared" si="20"/>
        <v>316.61174912577053</v>
      </c>
      <c r="L170" s="6">
        <f t="shared" si="16"/>
        <v>56640.040224043012</v>
      </c>
      <c r="M170" s="6">
        <f t="shared" si="17"/>
        <v>68359.959775956988</v>
      </c>
      <c r="N170" s="6">
        <f t="shared" si="14"/>
        <v>274.40020580696512</v>
      </c>
    </row>
    <row r="171" spans="8:14" x14ac:dyDescent="0.25">
      <c r="H171" s="3">
        <f t="shared" si="18"/>
        <v>169</v>
      </c>
      <c r="I171" s="6">
        <f t="shared" si="15"/>
        <v>42.008029832831902</v>
      </c>
      <c r="J171" s="6">
        <f t="shared" si="19"/>
        <v>56682.048253875844</v>
      </c>
      <c r="K171" s="6">
        <f t="shared" si="20"/>
        <v>316.61174912577053</v>
      </c>
      <c r="L171" s="6">
        <f t="shared" si="16"/>
        <v>56365.436504750076</v>
      </c>
      <c r="M171" s="6">
        <f t="shared" si="17"/>
        <v>68634.563495249924</v>
      </c>
      <c r="N171" s="6">
        <f t="shared" si="14"/>
        <v>274.60371929293865</v>
      </c>
    </row>
    <row r="172" spans="8:14" x14ac:dyDescent="0.25">
      <c r="H172" s="3">
        <f t="shared" si="18"/>
        <v>170</v>
      </c>
      <c r="I172" s="6">
        <f t="shared" si="15"/>
        <v>41.804365407689637</v>
      </c>
      <c r="J172" s="6">
        <f t="shared" si="19"/>
        <v>56407.240870157766</v>
      </c>
      <c r="K172" s="6">
        <f t="shared" si="20"/>
        <v>316.61174912577053</v>
      </c>
      <c r="L172" s="6">
        <f t="shared" si="16"/>
        <v>56090.629121031998</v>
      </c>
      <c r="M172" s="6">
        <f t="shared" si="17"/>
        <v>68909.370878968009</v>
      </c>
      <c r="N172" s="6">
        <f t="shared" si="14"/>
        <v>274.80738371808087</v>
      </c>
    </row>
    <row r="173" spans="8:14" x14ac:dyDescent="0.25">
      <c r="H173" s="3">
        <f t="shared" si="18"/>
        <v>171</v>
      </c>
      <c r="I173" s="6">
        <f t="shared" si="15"/>
        <v>41.600549931432063</v>
      </c>
      <c r="J173" s="6">
        <f t="shared" si="19"/>
        <v>56132.229670963432</v>
      </c>
      <c r="K173" s="6">
        <f t="shared" si="20"/>
        <v>316.61174912577053</v>
      </c>
      <c r="L173" s="6">
        <f t="shared" si="16"/>
        <v>55815.617921837664</v>
      </c>
      <c r="M173" s="6">
        <f t="shared" si="17"/>
        <v>69184.382078162336</v>
      </c>
      <c r="N173" s="6">
        <f t="shared" si="14"/>
        <v>275.01119919433847</v>
      </c>
    </row>
    <row r="174" spans="8:14" x14ac:dyDescent="0.25">
      <c r="H174" s="3">
        <f t="shared" si="18"/>
        <v>172</v>
      </c>
      <c r="I174" s="6">
        <f t="shared" si="15"/>
        <v>41.396583292029597</v>
      </c>
      <c r="J174" s="6">
        <f t="shared" si="19"/>
        <v>55857.014505129693</v>
      </c>
      <c r="K174" s="6">
        <f t="shared" si="20"/>
        <v>316.61174912577053</v>
      </c>
      <c r="L174" s="6">
        <f t="shared" si="16"/>
        <v>55540.402756003925</v>
      </c>
      <c r="M174" s="6">
        <f t="shared" si="17"/>
        <v>69459.597243996075</v>
      </c>
      <c r="N174" s="6">
        <f t="shared" si="14"/>
        <v>275.21516583374091</v>
      </c>
    </row>
    <row r="175" spans="8:14" x14ac:dyDescent="0.25">
      <c r="H175" s="3">
        <f t="shared" si="18"/>
        <v>173</v>
      </c>
      <c r="I175" s="6">
        <f t="shared" si="15"/>
        <v>41.192465377369572</v>
      </c>
      <c r="J175" s="6">
        <f t="shared" si="19"/>
        <v>55581.595221381293</v>
      </c>
      <c r="K175" s="6">
        <f t="shared" si="20"/>
        <v>316.61174912577053</v>
      </c>
      <c r="L175" s="6">
        <f t="shared" si="16"/>
        <v>55264.983472255524</v>
      </c>
      <c r="M175" s="6">
        <f t="shared" si="17"/>
        <v>69735.016527744476</v>
      </c>
      <c r="N175" s="6">
        <f t="shared" si="14"/>
        <v>275.41928374840097</v>
      </c>
    </row>
    <row r="176" spans="8:14" x14ac:dyDescent="0.25">
      <c r="H176" s="3">
        <f t="shared" si="18"/>
        <v>174</v>
      </c>
      <c r="I176" s="6">
        <f t="shared" si="15"/>
        <v>40.988196075256177</v>
      </c>
      <c r="J176" s="6">
        <f t="shared" si="19"/>
        <v>55305.971668330778</v>
      </c>
      <c r="K176" s="6">
        <f t="shared" si="20"/>
        <v>316.61174912577053</v>
      </c>
      <c r="L176" s="6">
        <f t="shared" si="16"/>
        <v>54989.35991920501</v>
      </c>
      <c r="M176" s="6">
        <f t="shared" si="17"/>
        <v>70010.640080794983</v>
      </c>
      <c r="N176" s="6">
        <f t="shared" si="14"/>
        <v>275.62355305051437</v>
      </c>
    </row>
    <row r="177" spans="8:14" x14ac:dyDescent="0.25">
      <c r="H177" s="3">
        <f t="shared" si="18"/>
        <v>175</v>
      </c>
      <c r="I177" s="6">
        <f t="shared" si="15"/>
        <v>40.783775273410377</v>
      </c>
      <c r="J177" s="6">
        <f t="shared" si="19"/>
        <v>55030.143694478422</v>
      </c>
      <c r="K177" s="6">
        <f t="shared" si="20"/>
        <v>316.61174912577053</v>
      </c>
      <c r="L177" s="6">
        <f t="shared" si="16"/>
        <v>54713.531945352654</v>
      </c>
      <c r="M177" s="6">
        <f t="shared" si="17"/>
        <v>70286.468054647354</v>
      </c>
      <c r="N177" s="6">
        <f t="shared" si="14"/>
        <v>275.82797385236017</v>
      </c>
    </row>
    <row r="178" spans="8:14" x14ac:dyDescent="0.25">
      <c r="H178" s="3">
        <f t="shared" si="18"/>
        <v>176</v>
      </c>
      <c r="I178" s="6">
        <f t="shared" si="15"/>
        <v>40.579202859469881</v>
      </c>
      <c r="J178" s="6">
        <f t="shared" si="19"/>
        <v>54754.111148212127</v>
      </c>
      <c r="K178" s="6">
        <f t="shared" si="20"/>
        <v>316.61174912577053</v>
      </c>
      <c r="L178" s="6">
        <f t="shared" si="16"/>
        <v>54437.499399086359</v>
      </c>
      <c r="M178" s="6">
        <f t="shared" si="17"/>
        <v>70562.500600913641</v>
      </c>
      <c r="N178" s="6">
        <f t="shared" si="14"/>
        <v>276.03254626630064</v>
      </c>
    </row>
    <row r="179" spans="8:14" x14ac:dyDescent="0.25">
      <c r="H179" s="3">
        <f t="shared" si="18"/>
        <v>177</v>
      </c>
      <c r="I179" s="6">
        <f t="shared" si="15"/>
        <v>40.374478720989046</v>
      </c>
      <c r="J179" s="6">
        <f t="shared" si="19"/>
        <v>54477.873877807346</v>
      </c>
      <c r="K179" s="6">
        <f t="shared" si="20"/>
        <v>316.61174912577053</v>
      </c>
      <c r="L179" s="6">
        <f t="shared" si="16"/>
        <v>54161.262128681577</v>
      </c>
      <c r="M179" s="6">
        <f t="shared" si="17"/>
        <v>70838.737871318415</v>
      </c>
      <c r="N179" s="6">
        <f t="shared" si="14"/>
        <v>276.2372704047815</v>
      </c>
    </row>
    <row r="180" spans="8:14" x14ac:dyDescent="0.25">
      <c r="H180" s="3">
        <f t="shared" si="18"/>
        <v>178</v>
      </c>
      <c r="I180" s="6">
        <f t="shared" si="15"/>
        <v>40.169602745438837</v>
      </c>
      <c r="J180" s="6">
        <f t="shared" si="19"/>
        <v>54201.431731427016</v>
      </c>
      <c r="K180" s="6">
        <f t="shared" si="20"/>
        <v>316.61174912577053</v>
      </c>
      <c r="L180" s="6">
        <f t="shared" si="16"/>
        <v>53884.819982301247</v>
      </c>
      <c r="M180" s="6">
        <f t="shared" si="17"/>
        <v>71115.18001769876</v>
      </c>
      <c r="N180" s="6">
        <f t="shared" si="14"/>
        <v>276.44214638033168</v>
      </c>
    </row>
    <row r="181" spans="8:14" x14ac:dyDescent="0.25">
      <c r="H181" s="3">
        <f t="shared" si="18"/>
        <v>179</v>
      </c>
      <c r="I181" s="6">
        <f t="shared" si="15"/>
        <v>39.964574820206757</v>
      </c>
      <c r="J181" s="6">
        <f t="shared" si="19"/>
        <v>53924.784557121457</v>
      </c>
      <c r="K181" s="6">
        <f t="shared" si="20"/>
        <v>316.61174912577053</v>
      </c>
      <c r="L181" s="6">
        <f t="shared" si="16"/>
        <v>53608.172807995688</v>
      </c>
      <c r="M181" s="6">
        <f t="shared" si="17"/>
        <v>71391.827192004304</v>
      </c>
      <c r="N181" s="6">
        <f t="shared" si="14"/>
        <v>276.64717430556379</v>
      </c>
    </row>
    <row r="182" spans="8:14" x14ac:dyDescent="0.25">
      <c r="H182" s="3">
        <f t="shared" si="18"/>
        <v>180</v>
      </c>
      <c r="I182" s="6">
        <f t="shared" si="15"/>
        <v>39.759394832596797</v>
      </c>
      <c r="J182" s="6">
        <f t="shared" si="19"/>
        <v>53647.932202828284</v>
      </c>
      <c r="K182" s="6">
        <f t="shared" si="20"/>
        <v>316.61174912577053</v>
      </c>
      <c r="L182" s="6">
        <f t="shared" si="16"/>
        <v>53331.320453702516</v>
      </c>
      <c r="M182" s="6">
        <f t="shared" si="17"/>
        <v>71668.679546297484</v>
      </c>
      <c r="N182" s="6">
        <f t="shared" si="14"/>
        <v>276.85235429317373</v>
      </c>
    </row>
    <row r="183" spans="8:14" x14ac:dyDescent="0.25">
      <c r="H183" s="3">
        <f t="shared" si="18"/>
        <v>181</v>
      </c>
      <c r="I183" s="6">
        <f t="shared" si="15"/>
        <v>39.554062669829364</v>
      </c>
      <c r="J183" s="6">
        <f t="shared" si="19"/>
        <v>53370.874516372343</v>
      </c>
      <c r="K183" s="6">
        <f t="shared" si="20"/>
        <v>316.61174912577053</v>
      </c>
      <c r="L183" s="6">
        <f t="shared" si="16"/>
        <v>53054.262767246575</v>
      </c>
      <c r="M183" s="6">
        <f t="shared" si="17"/>
        <v>71945.737232753425</v>
      </c>
      <c r="N183" s="6">
        <f t="shared" si="14"/>
        <v>277.05768645594117</v>
      </c>
    </row>
    <row r="184" spans="8:14" x14ac:dyDescent="0.25">
      <c r="H184" s="3">
        <f t="shared" si="18"/>
        <v>182</v>
      </c>
      <c r="I184" s="6">
        <f t="shared" si="15"/>
        <v>39.348578219041208</v>
      </c>
      <c r="J184" s="6">
        <f t="shared" si="19"/>
        <v>53093.611345465615</v>
      </c>
      <c r="K184" s="6">
        <f t="shared" si="20"/>
        <v>316.61174912577053</v>
      </c>
      <c r="L184" s="6">
        <f t="shared" si="16"/>
        <v>52776.999596339847</v>
      </c>
      <c r="M184" s="6">
        <f t="shared" si="17"/>
        <v>72223.000403660146</v>
      </c>
      <c r="N184" s="6">
        <f t="shared" si="14"/>
        <v>277.26317090672933</v>
      </c>
    </row>
    <row r="185" spans="8:14" x14ac:dyDescent="0.25">
      <c r="H185" s="3">
        <f t="shared" si="18"/>
        <v>183</v>
      </c>
      <c r="I185" s="6">
        <f t="shared" si="15"/>
        <v>39.142941367285381</v>
      </c>
      <c r="J185" s="6">
        <f t="shared" si="19"/>
        <v>52816.142537707135</v>
      </c>
      <c r="K185" s="6">
        <f t="shared" si="20"/>
        <v>316.61174912577053</v>
      </c>
      <c r="L185" s="6">
        <f t="shared" si="16"/>
        <v>52499.530788581367</v>
      </c>
      <c r="M185" s="6">
        <f t="shared" si="17"/>
        <v>72500.469211418633</v>
      </c>
      <c r="N185" s="6">
        <f t="shared" si="14"/>
        <v>277.46880775848513</v>
      </c>
    </row>
    <row r="186" spans="8:14" x14ac:dyDescent="0.25">
      <c r="H186" s="3">
        <f t="shared" si="18"/>
        <v>184</v>
      </c>
      <c r="I186" s="6">
        <f t="shared" si="15"/>
        <v>38.937152001531182</v>
      </c>
      <c r="J186" s="6">
        <f t="shared" si="19"/>
        <v>52538.467940582901</v>
      </c>
      <c r="K186" s="6">
        <f t="shared" si="20"/>
        <v>316.61174912577053</v>
      </c>
      <c r="L186" s="6">
        <f t="shared" si="16"/>
        <v>52221.856191457133</v>
      </c>
      <c r="M186" s="6">
        <f t="shared" si="17"/>
        <v>72778.143808542867</v>
      </c>
      <c r="N186" s="6">
        <f t="shared" si="14"/>
        <v>277.67459712423937</v>
      </c>
    </row>
    <row r="187" spans="8:14" x14ac:dyDescent="0.25">
      <c r="H187" s="3">
        <f t="shared" si="18"/>
        <v>185</v>
      </c>
      <c r="I187" s="6">
        <f t="shared" si="15"/>
        <v>38.731210008664036</v>
      </c>
      <c r="J187" s="6">
        <f t="shared" si="19"/>
        <v>52260.587401465797</v>
      </c>
      <c r="K187" s="6">
        <f t="shared" si="20"/>
        <v>316.61174912577053</v>
      </c>
      <c r="L187" s="6">
        <f t="shared" si="16"/>
        <v>51943.975652340028</v>
      </c>
      <c r="M187" s="6">
        <f t="shared" si="17"/>
        <v>73056.024347659972</v>
      </c>
      <c r="N187" s="6">
        <f t="shared" si="14"/>
        <v>277.88053911710648</v>
      </c>
    </row>
    <row r="188" spans="8:14" x14ac:dyDescent="0.25">
      <c r="H188" s="3">
        <f t="shared" si="18"/>
        <v>186</v>
      </c>
      <c r="I188" s="6">
        <f t="shared" si="15"/>
        <v>38.525115275485518</v>
      </c>
      <c r="J188" s="6">
        <f t="shared" si="19"/>
        <v>51982.500767615515</v>
      </c>
      <c r="K188" s="6">
        <f t="shared" si="20"/>
        <v>316.61174912577053</v>
      </c>
      <c r="L188" s="6">
        <f t="shared" si="16"/>
        <v>51665.889018489746</v>
      </c>
      <c r="M188" s="6">
        <f t="shared" si="17"/>
        <v>73334.110981510254</v>
      </c>
      <c r="N188" s="6">
        <f t="shared" si="14"/>
        <v>278.08663385028501</v>
      </c>
    </row>
    <row r="189" spans="8:14" x14ac:dyDescent="0.25">
      <c r="H189" s="3">
        <f t="shared" si="18"/>
        <v>187</v>
      </c>
      <c r="I189" s="6">
        <f t="shared" si="15"/>
        <v>38.318867688713226</v>
      </c>
      <c r="J189" s="6">
        <f t="shared" si="19"/>
        <v>51704.207886178461</v>
      </c>
      <c r="K189" s="6">
        <f t="shared" si="20"/>
        <v>316.61174912577053</v>
      </c>
      <c r="L189" s="6">
        <f t="shared" si="16"/>
        <v>51387.596137052693</v>
      </c>
      <c r="M189" s="6">
        <f t="shared" si="17"/>
        <v>73612.403862947307</v>
      </c>
      <c r="N189" s="6">
        <f t="shared" si="14"/>
        <v>278.2928814370573</v>
      </c>
    </row>
    <row r="190" spans="8:14" x14ac:dyDescent="0.25">
      <c r="H190" s="3">
        <f t="shared" si="18"/>
        <v>188</v>
      </c>
      <c r="I190" s="6">
        <f t="shared" si="15"/>
        <v>38.112467134980747</v>
      </c>
      <c r="J190" s="6">
        <f t="shared" si="19"/>
        <v>51425.708604187676</v>
      </c>
      <c r="K190" s="6">
        <f t="shared" si="20"/>
        <v>316.61174912577053</v>
      </c>
      <c r="L190" s="6">
        <f t="shared" si="16"/>
        <v>51109.096855061907</v>
      </c>
      <c r="M190" s="6">
        <f t="shared" si="17"/>
        <v>73890.903144938085</v>
      </c>
      <c r="N190" s="6">
        <f t="shared" si="14"/>
        <v>278.49928199078977</v>
      </c>
    </row>
    <row r="191" spans="8:14" x14ac:dyDescent="0.25">
      <c r="H191" s="3">
        <f t="shared" si="18"/>
        <v>189</v>
      </c>
      <c r="I191" s="6">
        <f t="shared" si="15"/>
        <v>37.905913500837578</v>
      </c>
      <c r="J191" s="6">
        <f t="shared" si="19"/>
        <v>51147.002768562743</v>
      </c>
      <c r="K191" s="6">
        <f t="shared" si="20"/>
        <v>316.61174912577053</v>
      </c>
      <c r="L191" s="6">
        <f t="shared" si="16"/>
        <v>50830.391019436975</v>
      </c>
      <c r="M191" s="6">
        <f t="shared" si="17"/>
        <v>74169.608980563033</v>
      </c>
      <c r="N191" s="6">
        <f t="shared" si="14"/>
        <v>278.70583562493294</v>
      </c>
    </row>
    <row r="192" spans="8:14" x14ac:dyDescent="0.25">
      <c r="H192" s="3">
        <f t="shared" si="18"/>
        <v>190</v>
      </c>
      <c r="I192" s="6">
        <f t="shared" si="15"/>
        <v>37.699206672749085</v>
      </c>
      <c r="J192" s="6">
        <f t="shared" si="19"/>
        <v>50868.090226109722</v>
      </c>
      <c r="K192" s="6">
        <f t="shared" si="20"/>
        <v>316.61174912577053</v>
      </c>
      <c r="L192" s="6">
        <f t="shared" si="16"/>
        <v>50551.478476983953</v>
      </c>
      <c r="M192" s="6">
        <f t="shared" si="17"/>
        <v>74448.521523016039</v>
      </c>
      <c r="N192" s="6">
        <f t="shared" si="14"/>
        <v>278.91254245302144</v>
      </c>
    </row>
    <row r="193" spans="8:14" x14ac:dyDescent="0.25">
      <c r="H193" s="3">
        <f t="shared" si="18"/>
        <v>191</v>
      </c>
      <c r="I193" s="6">
        <f t="shared" si="15"/>
        <v>37.492346537096431</v>
      </c>
      <c r="J193" s="6">
        <f t="shared" si="19"/>
        <v>50588.970823521049</v>
      </c>
      <c r="K193" s="6">
        <f t="shared" si="20"/>
        <v>316.61174912577053</v>
      </c>
      <c r="L193" s="6">
        <f t="shared" si="16"/>
        <v>50272.359074395281</v>
      </c>
      <c r="M193" s="6">
        <f t="shared" si="17"/>
        <v>74727.640925604719</v>
      </c>
      <c r="N193" s="6">
        <f t="shared" si="14"/>
        <v>279.11940258867412</v>
      </c>
    </row>
    <row r="194" spans="8:14" x14ac:dyDescent="0.25">
      <c r="H194" s="3">
        <f t="shared" si="18"/>
        <v>192</v>
      </c>
      <c r="I194" s="6">
        <f t="shared" si="15"/>
        <v>37.285332980176499</v>
      </c>
      <c r="J194" s="6">
        <f t="shared" si="19"/>
        <v>50309.644407375461</v>
      </c>
      <c r="K194" s="6">
        <f t="shared" si="20"/>
        <v>316.61174912577053</v>
      </c>
      <c r="L194" s="6">
        <f t="shared" si="16"/>
        <v>49993.032658249693</v>
      </c>
      <c r="M194" s="6">
        <f t="shared" si="17"/>
        <v>75006.967341750307</v>
      </c>
      <c r="N194" s="6">
        <f t="shared" si="14"/>
        <v>279.32641614559401</v>
      </c>
    </row>
    <row r="195" spans="8:14" x14ac:dyDescent="0.25">
      <c r="H195" s="3">
        <f t="shared" si="18"/>
        <v>193</v>
      </c>
      <c r="I195" s="6">
        <f t="shared" si="15"/>
        <v>37.078165888201852</v>
      </c>
      <c r="J195" s="6">
        <f t="shared" si="19"/>
        <v>50030.110824137897</v>
      </c>
      <c r="K195" s="6">
        <f t="shared" si="20"/>
        <v>316.61174912577053</v>
      </c>
      <c r="L195" s="6">
        <f t="shared" si="16"/>
        <v>49713.499075012129</v>
      </c>
      <c r="M195" s="6">
        <f t="shared" si="17"/>
        <v>75286.500924987864</v>
      </c>
      <c r="N195" s="6">
        <f t="shared" ref="N195:N258" si="21">+K195-I195</f>
        <v>279.53358323756868</v>
      </c>
    </row>
    <row r="196" spans="8:14" x14ac:dyDescent="0.25">
      <c r="H196" s="3">
        <f t="shared" si="18"/>
        <v>194</v>
      </c>
      <c r="I196" s="6">
        <f t="shared" ref="I196:I259" si="22">+MAX(0,$B$11*L195)</f>
        <v>36.870845147300663</v>
      </c>
      <c r="J196" s="6">
        <f t="shared" si="19"/>
        <v>49750.369920159428</v>
      </c>
      <c r="K196" s="6">
        <f t="shared" si="20"/>
        <v>316.61174912577053</v>
      </c>
      <c r="L196" s="6">
        <f t="shared" ref="L196:L259" si="23">MAX(0,J196-K196)</f>
        <v>49433.75817103366</v>
      </c>
      <c r="M196" s="6">
        <f t="shared" ref="M196:M259" si="24">$B$5-L196</f>
        <v>75566.241828966333</v>
      </c>
      <c r="N196" s="6">
        <f t="shared" si="21"/>
        <v>279.74090397846987</v>
      </c>
    </row>
    <row r="197" spans="8:14" x14ac:dyDescent="0.25">
      <c r="H197" s="3">
        <f t="shared" ref="H197:H260" si="25">H196+1</f>
        <v>195</v>
      </c>
      <c r="I197" s="6">
        <f t="shared" si="22"/>
        <v>36.663370643516629</v>
      </c>
      <c r="J197" s="6">
        <f t="shared" ref="J197:J260" si="26">MAX(0,L196+I197)</f>
        <v>49470.421541677177</v>
      </c>
      <c r="K197" s="6">
        <f t="shared" ref="K197:K260" si="27">+K196</f>
        <v>316.61174912577053</v>
      </c>
      <c r="L197" s="6">
        <f t="shared" si="23"/>
        <v>49153.809792551408</v>
      </c>
      <c r="M197" s="6">
        <f t="shared" si="24"/>
        <v>75846.190207448584</v>
      </c>
      <c r="N197" s="6">
        <f t="shared" si="21"/>
        <v>279.94837848225393</v>
      </c>
    </row>
    <row r="198" spans="8:14" x14ac:dyDescent="0.25">
      <c r="H198" s="3">
        <f t="shared" si="25"/>
        <v>196</v>
      </c>
      <c r="I198" s="6">
        <f t="shared" si="22"/>
        <v>36.455742262808961</v>
      </c>
      <c r="J198" s="6">
        <f t="shared" si="26"/>
        <v>49190.265534814214</v>
      </c>
      <c r="K198" s="6">
        <f t="shared" si="27"/>
        <v>316.61174912577053</v>
      </c>
      <c r="L198" s="6">
        <f t="shared" si="23"/>
        <v>48873.653785688446</v>
      </c>
      <c r="M198" s="6">
        <f t="shared" si="24"/>
        <v>76126.346214311547</v>
      </c>
      <c r="N198" s="6">
        <f t="shared" si="21"/>
        <v>280.15600686296159</v>
      </c>
    </row>
    <row r="199" spans="8:14" x14ac:dyDescent="0.25">
      <c r="H199" s="3">
        <f t="shared" si="25"/>
        <v>197</v>
      </c>
      <c r="I199" s="6">
        <f t="shared" si="22"/>
        <v>36.247959891052261</v>
      </c>
      <c r="J199" s="6">
        <f t="shared" si="26"/>
        <v>48909.901745579496</v>
      </c>
      <c r="K199" s="6">
        <f t="shared" si="27"/>
        <v>316.61174912577053</v>
      </c>
      <c r="L199" s="6">
        <f t="shared" si="23"/>
        <v>48593.289996453728</v>
      </c>
      <c r="M199" s="6">
        <f t="shared" si="24"/>
        <v>76406.710003546264</v>
      </c>
      <c r="N199" s="6">
        <f t="shared" si="21"/>
        <v>280.3637892347183</v>
      </c>
    </row>
    <row r="200" spans="8:14" x14ac:dyDescent="0.25">
      <c r="H200" s="3">
        <f t="shared" si="25"/>
        <v>198</v>
      </c>
      <c r="I200" s="6">
        <f t="shared" si="22"/>
        <v>36.040023414036511</v>
      </c>
      <c r="J200" s="6">
        <f t="shared" si="26"/>
        <v>48629.330019867768</v>
      </c>
      <c r="K200" s="6">
        <f t="shared" si="27"/>
        <v>316.61174912577053</v>
      </c>
      <c r="L200" s="6">
        <f t="shared" si="23"/>
        <v>48312.718270742</v>
      </c>
      <c r="M200" s="6">
        <f t="shared" si="24"/>
        <v>76687.281729258</v>
      </c>
      <c r="N200" s="6">
        <f t="shared" si="21"/>
        <v>280.57172571173402</v>
      </c>
    </row>
    <row r="201" spans="8:14" x14ac:dyDescent="0.25">
      <c r="H201" s="3">
        <f t="shared" si="25"/>
        <v>199</v>
      </c>
      <c r="I201" s="6">
        <f t="shared" si="22"/>
        <v>35.831932717466984</v>
      </c>
      <c r="J201" s="6">
        <f t="shared" si="26"/>
        <v>48348.550203459468</v>
      </c>
      <c r="K201" s="6">
        <f t="shared" si="27"/>
        <v>316.61174912577053</v>
      </c>
      <c r="L201" s="6">
        <f t="shared" si="23"/>
        <v>48031.9384543337</v>
      </c>
      <c r="M201" s="6">
        <f t="shared" si="24"/>
        <v>76968.061545666307</v>
      </c>
      <c r="N201" s="6">
        <f t="shared" si="21"/>
        <v>280.77981640830353</v>
      </c>
    </row>
    <row r="202" spans="8:14" x14ac:dyDescent="0.25">
      <c r="H202" s="3">
        <f t="shared" si="25"/>
        <v>200</v>
      </c>
      <c r="I202" s="6">
        <f t="shared" si="22"/>
        <v>35.623687686964161</v>
      </c>
      <c r="J202" s="6">
        <f t="shared" si="26"/>
        <v>48067.562142020666</v>
      </c>
      <c r="K202" s="6">
        <f t="shared" si="27"/>
        <v>316.61174912577053</v>
      </c>
      <c r="L202" s="6">
        <f t="shared" si="23"/>
        <v>47750.950392894898</v>
      </c>
      <c r="M202" s="6">
        <f t="shared" si="24"/>
        <v>77249.049607105102</v>
      </c>
      <c r="N202" s="6">
        <f t="shared" si="21"/>
        <v>280.98806143880637</v>
      </c>
    </row>
    <row r="203" spans="8:14" x14ac:dyDescent="0.25">
      <c r="H203" s="3">
        <f t="shared" si="25"/>
        <v>201</v>
      </c>
      <c r="I203" s="6">
        <f t="shared" si="22"/>
        <v>35.415288208063714</v>
      </c>
      <c r="J203" s="6">
        <f t="shared" si="26"/>
        <v>47786.365681102965</v>
      </c>
      <c r="K203" s="6">
        <f t="shared" si="27"/>
        <v>316.61174912577053</v>
      </c>
      <c r="L203" s="6">
        <f t="shared" si="23"/>
        <v>47469.753931977197</v>
      </c>
      <c r="M203" s="6">
        <f t="shared" si="24"/>
        <v>77530.246068022796</v>
      </c>
      <c r="N203" s="6">
        <f t="shared" si="21"/>
        <v>281.19646091770682</v>
      </c>
    </row>
    <row r="204" spans="8:14" x14ac:dyDescent="0.25">
      <c r="H204" s="3">
        <f t="shared" si="25"/>
        <v>202</v>
      </c>
      <c r="I204" s="6">
        <f t="shared" si="22"/>
        <v>35.206734166216421</v>
      </c>
      <c r="J204" s="6">
        <f t="shared" si="26"/>
        <v>47504.960666143415</v>
      </c>
      <c r="K204" s="6">
        <f t="shared" si="27"/>
        <v>316.61174912577053</v>
      </c>
      <c r="L204" s="6">
        <f t="shared" si="23"/>
        <v>47188.348917017647</v>
      </c>
      <c r="M204" s="6">
        <f t="shared" si="24"/>
        <v>77811.651082982353</v>
      </c>
      <c r="N204" s="6">
        <f t="shared" si="21"/>
        <v>281.40501495955414</v>
      </c>
    </row>
    <row r="205" spans="8:14" x14ac:dyDescent="0.25">
      <c r="H205" s="3">
        <f t="shared" si="25"/>
        <v>203</v>
      </c>
      <c r="I205" s="6">
        <f t="shared" si="22"/>
        <v>34.998025446788084</v>
      </c>
      <c r="J205" s="6">
        <f t="shared" si="26"/>
        <v>47223.346942464435</v>
      </c>
      <c r="K205" s="6">
        <f t="shared" si="27"/>
        <v>316.61174912577053</v>
      </c>
      <c r="L205" s="6">
        <f t="shared" si="23"/>
        <v>46906.735193338667</v>
      </c>
      <c r="M205" s="6">
        <f t="shared" si="24"/>
        <v>78093.264806661333</v>
      </c>
      <c r="N205" s="6">
        <f t="shared" si="21"/>
        <v>281.61372367898247</v>
      </c>
    </row>
    <row r="206" spans="8:14" x14ac:dyDescent="0.25">
      <c r="H206" s="3">
        <f t="shared" si="25"/>
        <v>204</v>
      </c>
      <c r="I206" s="6">
        <f t="shared" si="22"/>
        <v>34.789161935059511</v>
      </c>
      <c r="J206" s="6">
        <f t="shared" si="26"/>
        <v>46941.52435527373</v>
      </c>
      <c r="K206" s="6">
        <f t="shared" si="27"/>
        <v>316.61174912577053</v>
      </c>
      <c r="L206" s="6">
        <f t="shared" si="23"/>
        <v>46624.912606147962</v>
      </c>
      <c r="M206" s="6">
        <f t="shared" si="24"/>
        <v>78375.087393852038</v>
      </c>
      <c r="N206" s="6">
        <f t="shared" si="21"/>
        <v>281.82258719071103</v>
      </c>
    </row>
    <row r="207" spans="8:14" x14ac:dyDescent="0.25">
      <c r="H207" s="3">
        <f t="shared" si="25"/>
        <v>205</v>
      </c>
      <c r="I207" s="6">
        <f t="shared" si="22"/>
        <v>34.5801435162264</v>
      </c>
      <c r="J207" s="6">
        <f t="shared" si="26"/>
        <v>46659.49274966419</v>
      </c>
      <c r="K207" s="6">
        <f t="shared" si="27"/>
        <v>316.61174912577053</v>
      </c>
      <c r="L207" s="6">
        <f t="shared" si="23"/>
        <v>46342.881000538422</v>
      </c>
      <c r="M207" s="6">
        <f t="shared" si="24"/>
        <v>78657.118999461585</v>
      </c>
      <c r="N207" s="6">
        <f t="shared" si="21"/>
        <v>282.03160560954416</v>
      </c>
    </row>
    <row r="208" spans="8:14" x14ac:dyDescent="0.25">
      <c r="H208" s="3">
        <f t="shared" si="25"/>
        <v>206</v>
      </c>
      <c r="I208" s="6">
        <f t="shared" si="22"/>
        <v>34.370970075399327</v>
      </c>
      <c r="J208" s="6">
        <f t="shared" si="26"/>
        <v>46377.251970613819</v>
      </c>
      <c r="K208" s="6">
        <f t="shared" si="27"/>
        <v>316.61174912577053</v>
      </c>
      <c r="L208" s="6">
        <f t="shared" si="23"/>
        <v>46060.640221488051</v>
      </c>
      <c r="M208" s="6">
        <f t="shared" si="24"/>
        <v>78939.359778511949</v>
      </c>
      <c r="N208" s="6">
        <f t="shared" si="21"/>
        <v>282.2407790503712</v>
      </c>
    </row>
    <row r="209" spans="8:14" x14ac:dyDescent="0.25">
      <c r="H209" s="3">
        <f t="shared" si="25"/>
        <v>207</v>
      </c>
      <c r="I209" s="6">
        <f t="shared" si="22"/>
        <v>34.161641497603632</v>
      </c>
      <c r="J209" s="6">
        <f t="shared" si="26"/>
        <v>46094.801862985652</v>
      </c>
      <c r="K209" s="6">
        <f t="shared" si="27"/>
        <v>316.61174912577053</v>
      </c>
      <c r="L209" s="6">
        <f t="shared" si="23"/>
        <v>45778.190113859884</v>
      </c>
      <c r="M209" s="6">
        <f t="shared" si="24"/>
        <v>79221.809886140109</v>
      </c>
      <c r="N209" s="6">
        <f t="shared" si="21"/>
        <v>282.4501076281669</v>
      </c>
    </row>
    <row r="210" spans="8:14" x14ac:dyDescent="0.25">
      <c r="H210" s="3">
        <f t="shared" si="25"/>
        <v>208</v>
      </c>
      <c r="I210" s="6">
        <f t="shared" si="22"/>
        <v>33.95215766777941</v>
      </c>
      <c r="J210" s="6">
        <f t="shared" si="26"/>
        <v>45812.142271527664</v>
      </c>
      <c r="K210" s="6">
        <f t="shared" si="27"/>
        <v>316.61174912577053</v>
      </c>
      <c r="L210" s="6">
        <f t="shared" si="23"/>
        <v>45495.530522401896</v>
      </c>
      <c r="M210" s="6">
        <f t="shared" si="24"/>
        <v>79504.469477598104</v>
      </c>
      <c r="N210" s="6">
        <f t="shared" si="21"/>
        <v>282.6595914579911</v>
      </c>
    </row>
    <row r="211" spans="8:14" x14ac:dyDescent="0.25">
      <c r="H211" s="3">
        <f t="shared" si="25"/>
        <v>209</v>
      </c>
      <c r="I211" s="6">
        <f t="shared" si="22"/>
        <v>33.742518470781405</v>
      </c>
      <c r="J211" s="6">
        <f t="shared" si="26"/>
        <v>45529.273040872678</v>
      </c>
      <c r="K211" s="6">
        <f t="shared" si="27"/>
        <v>316.61174912577053</v>
      </c>
      <c r="L211" s="6">
        <f t="shared" si="23"/>
        <v>45212.66129174691</v>
      </c>
      <c r="M211" s="6">
        <f t="shared" si="24"/>
        <v>79787.338708253083</v>
      </c>
      <c r="N211" s="6">
        <f t="shared" si="21"/>
        <v>282.86923065498911</v>
      </c>
    </row>
    <row r="212" spans="8:14" x14ac:dyDescent="0.25">
      <c r="H212" s="3">
        <f t="shared" si="25"/>
        <v>210</v>
      </c>
      <c r="I212" s="6">
        <f t="shared" si="22"/>
        <v>33.532723791378956</v>
      </c>
      <c r="J212" s="6">
        <f t="shared" si="26"/>
        <v>45246.194015538291</v>
      </c>
      <c r="K212" s="6">
        <f t="shared" si="27"/>
        <v>316.61174912577053</v>
      </c>
      <c r="L212" s="6">
        <f t="shared" si="23"/>
        <v>44929.582266412523</v>
      </c>
      <c r="M212" s="6">
        <f t="shared" si="24"/>
        <v>80070.41773358747</v>
      </c>
      <c r="N212" s="6">
        <f t="shared" si="21"/>
        <v>283.07902533439159</v>
      </c>
    </row>
    <row r="213" spans="8:14" x14ac:dyDescent="0.25">
      <c r="H213" s="3">
        <f t="shared" si="25"/>
        <v>211</v>
      </c>
      <c r="I213" s="6">
        <f t="shared" si="22"/>
        <v>33.32277351425595</v>
      </c>
      <c r="J213" s="6">
        <f t="shared" si="26"/>
        <v>44962.90503992678</v>
      </c>
      <c r="K213" s="6">
        <f t="shared" si="27"/>
        <v>316.61174912577053</v>
      </c>
      <c r="L213" s="6">
        <f t="shared" si="23"/>
        <v>44646.293290801012</v>
      </c>
      <c r="M213" s="6">
        <f t="shared" si="24"/>
        <v>80353.706709198988</v>
      </c>
      <c r="N213" s="6">
        <f t="shared" si="21"/>
        <v>283.28897561151456</v>
      </c>
    </row>
    <row r="214" spans="8:14" x14ac:dyDescent="0.25">
      <c r="H214" s="3">
        <f t="shared" si="25"/>
        <v>212</v>
      </c>
      <c r="I214" s="6">
        <f t="shared" si="22"/>
        <v>33.112667524010746</v>
      </c>
      <c r="J214" s="6">
        <f t="shared" si="26"/>
        <v>44679.40595832502</v>
      </c>
      <c r="K214" s="6">
        <f t="shared" si="27"/>
        <v>316.61174912577053</v>
      </c>
      <c r="L214" s="6">
        <f t="shared" si="23"/>
        <v>44362.794209199252</v>
      </c>
      <c r="M214" s="6">
        <f t="shared" si="24"/>
        <v>80637.205790800741</v>
      </c>
      <c r="N214" s="6">
        <f t="shared" si="21"/>
        <v>283.49908160175977</v>
      </c>
    </row>
    <row r="215" spans="8:14" x14ac:dyDescent="0.25">
      <c r="H215" s="3">
        <f t="shared" si="25"/>
        <v>213</v>
      </c>
      <c r="I215" s="6">
        <f t="shared" si="22"/>
        <v>32.902405705156113</v>
      </c>
      <c r="J215" s="6">
        <f t="shared" si="26"/>
        <v>44395.696614904409</v>
      </c>
      <c r="K215" s="6">
        <f t="shared" si="27"/>
        <v>316.61174912577053</v>
      </c>
      <c r="L215" s="6">
        <f t="shared" si="23"/>
        <v>44079.084865778641</v>
      </c>
      <c r="M215" s="6">
        <f t="shared" si="24"/>
        <v>80920.915134221359</v>
      </c>
      <c r="N215" s="6">
        <f t="shared" si="21"/>
        <v>283.7093434206144</v>
      </c>
    </row>
    <row r="216" spans="8:14" x14ac:dyDescent="0.25">
      <c r="H216" s="3">
        <f t="shared" si="25"/>
        <v>214</v>
      </c>
      <c r="I216" s="6">
        <f t="shared" si="22"/>
        <v>32.691987942119155</v>
      </c>
      <c r="J216" s="6">
        <f t="shared" si="26"/>
        <v>44111.776853720759</v>
      </c>
      <c r="K216" s="6">
        <f t="shared" si="27"/>
        <v>316.61174912577053</v>
      </c>
      <c r="L216" s="6">
        <f t="shared" si="23"/>
        <v>43795.165104594991</v>
      </c>
      <c r="M216" s="6">
        <f t="shared" si="24"/>
        <v>81204.834895405016</v>
      </c>
      <c r="N216" s="6">
        <f t="shared" si="21"/>
        <v>283.91976118365136</v>
      </c>
    </row>
    <row r="217" spans="8:14" x14ac:dyDescent="0.25">
      <c r="H217" s="3">
        <f t="shared" si="25"/>
        <v>215</v>
      </c>
      <c r="I217" s="6">
        <f t="shared" si="22"/>
        <v>32.481414119241286</v>
      </c>
      <c r="J217" s="6">
        <f t="shared" si="26"/>
        <v>43827.646518714231</v>
      </c>
      <c r="K217" s="6">
        <f t="shared" si="27"/>
        <v>316.61174912577053</v>
      </c>
      <c r="L217" s="6">
        <f t="shared" si="23"/>
        <v>43511.034769588463</v>
      </c>
      <c r="M217" s="6">
        <f t="shared" si="24"/>
        <v>81488.96523041153</v>
      </c>
      <c r="N217" s="6">
        <f t="shared" si="21"/>
        <v>284.13033500652926</v>
      </c>
    </row>
    <row r="218" spans="8:14" x14ac:dyDescent="0.25">
      <c r="H218" s="3">
        <f t="shared" si="25"/>
        <v>216</v>
      </c>
      <c r="I218" s="6">
        <f t="shared" si="22"/>
        <v>32.270684120778107</v>
      </c>
      <c r="J218" s="6">
        <f t="shared" si="26"/>
        <v>43543.305453709239</v>
      </c>
      <c r="K218" s="6">
        <f t="shared" si="27"/>
        <v>316.61174912577053</v>
      </c>
      <c r="L218" s="6">
        <f t="shared" si="23"/>
        <v>43226.693704583471</v>
      </c>
      <c r="M218" s="6">
        <f t="shared" si="24"/>
        <v>81773.306295416522</v>
      </c>
      <c r="N218" s="6">
        <f t="shared" si="21"/>
        <v>284.3410650049924</v>
      </c>
    </row>
    <row r="219" spans="8:14" x14ac:dyDescent="0.25">
      <c r="H219" s="3">
        <f t="shared" si="25"/>
        <v>217</v>
      </c>
      <c r="I219" s="6">
        <f t="shared" si="22"/>
        <v>32.059797830899406</v>
      </c>
      <c r="J219" s="6">
        <f t="shared" si="26"/>
        <v>43258.753502414373</v>
      </c>
      <c r="K219" s="6">
        <f t="shared" si="27"/>
        <v>316.61174912577053</v>
      </c>
      <c r="L219" s="6">
        <f t="shared" si="23"/>
        <v>42942.141753288604</v>
      </c>
      <c r="M219" s="6">
        <f t="shared" si="24"/>
        <v>82057.858246711403</v>
      </c>
      <c r="N219" s="6">
        <f t="shared" si="21"/>
        <v>284.55195129487112</v>
      </c>
    </row>
    <row r="220" spans="8:14" x14ac:dyDescent="0.25">
      <c r="H220" s="3">
        <f t="shared" si="25"/>
        <v>218</v>
      </c>
      <c r="I220" s="6">
        <f t="shared" si="22"/>
        <v>31.848755133689046</v>
      </c>
      <c r="J220" s="6">
        <f t="shared" si="26"/>
        <v>42973.990508422292</v>
      </c>
      <c r="K220" s="6">
        <f t="shared" si="27"/>
        <v>316.61174912577053</v>
      </c>
      <c r="L220" s="6">
        <f t="shared" si="23"/>
        <v>42657.378759296524</v>
      </c>
      <c r="M220" s="6">
        <f t="shared" si="24"/>
        <v>82342.621240703476</v>
      </c>
      <c r="N220" s="6">
        <f t="shared" si="21"/>
        <v>284.76299399208148</v>
      </c>
    </row>
    <row r="221" spans="8:14" x14ac:dyDescent="0.25">
      <c r="H221" s="3">
        <f t="shared" si="25"/>
        <v>219</v>
      </c>
      <c r="I221" s="6">
        <f t="shared" si="22"/>
        <v>31.637555913144919</v>
      </c>
      <c r="J221" s="6">
        <f t="shared" si="26"/>
        <v>42689.016315209672</v>
      </c>
      <c r="K221" s="6">
        <f t="shared" si="27"/>
        <v>316.61174912577053</v>
      </c>
      <c r="L221" s="6">
        <f t="shared" si="23"/>
        <v>42372.404566083904</v>
      </c>
      <c r="M221" s="6">
        <f t="shared" si="24"/>
        <v>82627.595433916096</v>
      </c>
      <c r="N221" s="6">
        <f t="shared" si="21"/>
        <v>284.97419321262561</v>
      </c>
    </row>
    <row r="222" spans="8:14" x14ac:dyDescent="0.25">
      <c r="H222" s="3">
        <f t="shared" si="25"/>
        <v>220</v>
      </c>
      <c r="I222" s="6">
        <f t="shared" si="22"/>
        <v>31.426200053178892</v>
      </c>
      <c r="J222" s="6">
        <f t="shared" si="26"/>
        <v>42403.830766137085</v>
      </c>
      <c r="K222" s="6">
        <f t="shared" si="27"/>
        <v>316.61174912577053</v>
      </c>
      <c r="L222" s="6">
        <f t="shared" si="23"/>
        <v>42087.219017011317</v>
      </c>
      <c r="M222" s="6">
        <f t="shared" si="24"/>
        <v>82912.780982988683</v>
      </c>
      <c r="N222" s="6">
        <f t="shared" si="21"/>
        <v>285.18554907259164</v>
      </c>
    </row>
    <row r="223" spans="8:14" x14ac:dyDescent="0.25">
      <c r="H223" s="3">
        <f t="shared" si="25"/>
        <v>221</v>
      </c>
      <c r="I223" s="6">
        <f t="shared" si="22"/>
        <v>31.214687437616725</v>
      </c>
      <c r="J223" s="6">
        <f t="shared" si="26"/>
        <v>42118.433704448937</v>
      </c>
      <c r="K223" s="6">
        <f t="shared" si="27"/>
        <v>316.61174912577053</v>
      </c>
      <c r="L223" s="6">
        <f t="shared" si="23"/>
        <v>41801.821955323168</v>
      </c>
      <c r="M223" s="6">
        <f t="shared" si="24"/>
        <v>83198.178044676839</v>
      </c>
      <c r="N223" s="6">
        <f t="shared" si="21"/>
        <v>285.39706168815383</v>
      </c>
    </row>
    <row r="224" spans="8:14" x14ac:dyDescent="0.25">
      <c r="H224" s="3">
        <f t="shared" si="25"/>
        <v>222</v>
      </c>
      <c r="I224" s="6">
        <f t="shared" si="22"/>
        <v>31.003017950198014</v>
      </c>
      <c r="J224" s="6">
        <f t="shared" si="26"/>
        <v>41832.824973273368</v>
      </c>
      <c r="K224" s="6">
        <f t="shared" si="27"/>
        <v>316.61174912577053</v>
      </c>
      <c r="L224" s="6">
        <f t="shared" si="23"/>
        <v>41516.213224147599</v>
      </c>
      <c r="M224" s="6">
        <f t="shared" si="24"/>
        <v>83483.786775852408</v>
      </c>
      <c r="N224" s="6">
        <f t="shared" si="21"/>
        <v>285.60873117557253</v>
      </c>
    </row>
    <row r="225" spans="8:14" x14ac:dyDescent="0.25">
      <c r="H225" s="3">
        <f t="shared" si="25"/>
        <v>223</v>
      </c>
      <c r="I225" s="6">
        <f t="shared" si="22"/>
        <v>30.791191474576134</v>
      </c>
      <c r="J225" s="6">
        <f t="shared" si="26"/>
        <v>41547.004415622177</v>
      </c>
      <c r="K225" s="6">
        <f t="shared" si="27"/>
        <v>316.61174912577053</v>
      </c>
      <c r="L225" s="6">
        <f t="shared" si="23"/>
        <v>41230.392666496409</v>
      </c>
      <c r="M225" s="6">
        <f t="shared" si="24"/>
        <v>83769.607333503591</v>
      </c>
      <c r="N225" s="6">
        <f t="shared" si="21"/>
        <v>285.82055765119441</v>
      </c>
    </row>
    <row r="226" spans="8:14" x14ac:dyDescent="0.25">
      <c r="H226" s="3">
        <f t="shared" si="25"/>
        <v>224</v>
      </c>
      <c r="I226" s="6">
        <f t="shared" si="22"/>
        <v>30.57920789431817</v>
      </c>
      <c r="J226" s="6">
        <f t="shared" si="26"/>
        <v>41260.971874390729</v>
      </c>
      <c r="K226" s="6">
        <f t="shared" si="27"/>
        <v>316.61174912577053</v>
      </c>
      <c r="L226" s="6">
        <f t="shared" si="23"/>
        <v>40944.360125264961</v>
      </c>
      <c r="M226" s="6">
        <f t="shared" si="24"/>
        <v>84055.639874735032</v>
      </c>
      <c r="N226" s="6">
        <f t="shared" si="21"/>
        <v>286.03254123145234</v>
      </c>
    </row>
    <row r="227" spans="8:14" x14ac:dyDescent="0.25">
      <c r="H227" s="3">
        <f t="shared" si="25"/>
        <v>225</v>
      </c>
      <c r="I227" s="6">
        <f t="shared" si="22"/>
        <v>30.367067092904843</v>
      </c>
      <c r="J227" s="6">
        <f t="shared" si="26"/>
        <v>40974.727192357866</v>
      </c>
      <c r="K227" s="6">
        <f t="shared" si="27"/>
        <v>316.61174912577053</v>
      </c>
      <c r="L227" s="6">
        <f t="shared" si="23"/>
        <v>40658.115443232098</v>
      </c>
      <c r="M227" s="6">
        <f t="shared" si="24"/>
        <v>84341.884556767909</v>
      </c>
      <c r="N227" s="6">
        <f t="shared" si="21"/>
        <v>286.24468203286568</v>
      </c>
    </row>
    <row r="228" spans="8:14" x14ac:dyDescent="0.25">
      <c r="H228" s="3">
        <f t="shared" si="25"/>
        <v>226</v>
      </c>
      <c r="I228" s="6">
        <f t="shared" si="22"/>
        <v>30.154768953730471</v>
      </c>
      <c r="J228" s="6">
        <f t="shared" si="26"/>
        <v>40688.270212185831</v>
      </c>
      <c r="K228" s="6">
        <f t="shared" si="27"/>
        <v>316.61174912577053</v>
      </c>
      <c r="L228" s="6">
        <f t="shared" si="23"/>
        <v>40371.658463060063</v>
      </c>
      <c r="M228" s="6">
        <f t="shared" si="24"/>
        <v>84628.34153693993</v>
      </c>
      <c r="N228" s="6">
        <f t="shared" si="21"/>
        <v>286.45698017204006</v>
      </c>
    </row>
    <row r="229" spans="8:14" x14ac:dyDescent="0.25">
      <c r="H229" s="3">
        <f t="shared" si="25"/>
        <v>227</v>
      </c>
      <c r="I229" s="6">
        <f t="shared" si="22"/>
        <v>29.942313360102879</v>
      </c>
      <c r="J229" s="6">
        <f t="shared" si="26"/>
        <v>40401.600776420164</v>
      </c>
      <c r="K229" s="6">
        <f t="shared" si="27"/>
        <v>316.61174912577053</v>
      </c>
      <c r="L229" s="6">
        <f t="shared" si="23"/>
        <v>40084.989027294396</v>
      </c>
      <c r="M229" s="6">
        <f t="shared" si="24"/>
        <v>84915.010972705611</v>
      </c>
      <c r="N229" s="6">
        <f t="shared" si="21"/>
        <v>286.66943576566763</v>
      </c>
    </row>
    <row r="230" spans="8:14" x14ac:dyDescent="0.25">
      <c r="H230" s="3">
        <f t="shared" si="25"/>
        <v>228</v>
      </c>
      <c r="I230" s="6">
        <f t="shared" si="22"/>
        <v>29.729700195243343</v>
      </c>
      <c r="J230" s="6">
        <f t="shared" si="26"/>
        <v>40114.718727489642</v>
      </c>
      <c r="K230" s="6">
        <f t="shared" si="27"/>
        <v>316.61174912577053</v>
      </c>
      <c r="L230" s="6">
        <f t="shared" si="23"/>
        <v>39798.106978363874</v>
      </c>
      <c r="M230" s="6">
        <f t="shared" si="24"/>
        <v>85201.893021636119</v>
      </c>
      <c r="N230" s="6">
        <f t="shared" si="21"/>
        <v>286.88204893052716</v>
      </c>
    </row>
    <row r="231" spans="8:14" x14ac:dyDescent="0.25">
      <c r="H231" s="3">
        <f t="shared" si="25"/>
        <v>229</v>
      </c>
      <c r="I231" s="6">
        <f t="shared" si="22"/>
        <v>29.516929342286538</v>
      </c>
      <c r="J231" s="6">
        <f t="shared" si="26"/>
        <v>39827.623907706162</v>
      </c>
      <c r="K231" s="6">
        <f t="shared" si="27"/>
        <v>316.61174912577053</v>
      </c>
      <c r="L231" s="6">
        <f t="shared" si="23"/>
        <v>39511.012158580394</v>
      </c>
      <c r="M231" s="6">
        <f t="shared" si="24"/>
        <v>85488.987841419614</v>
      </c>
      <c r="N231" s="6">
        <f t="shared" si="21"/>
        <v>287.09481978348401</v>
      </c>
    </row>
    <row r="232" spans="8:14" x14ac:dyDescent="0.25">
      <c r="H232" s="3">
        <f t="shared" si="25"/>
        <v>230</v>
      </c>
      <c r="I232" s="6">
        <f t="shared" si="22"/>
        <v>29.304000684280457</v>
      </c>
      <c r="J232" s="6">
        <f t="shared" si="26"/>
        <v>39540.316159264672</v>
      </c>
      <c r="K232" s="6">
        <f t="shared" si="27"/>
        <v>316.61174912577053</v>
      </c>
      <c r="L232" s="6">
        <f t="shared" si="23"/>
        <v>39223.704410138904</v>
      </c>
      <c r="M232" s="6">
        <f t="shared" si="24"/>
        <v>85776.295589861096</v>
      </c>
      <c r="N232" s="6">
        <f t="shared" si="21"/>
        <v>287.30774844149005</v>
      </c>
    </row>
    <row r="233" spans="8:14" x14ac:dyDescent="0.25">
      <c r="H233" s="3">
        <f t="shared" si="25"/>
        <v>231</v>
      </c>
      <c r="I233" s="6">
        <f t="shared" si="22"/>
        <v>29.090914104186353</v>
      </c>
      <c r="J233" s="6">
        <f t="shared" si="26"/>
        <v>39252.795324243089</v>
      </c>
      <c r="K233" s="6">
        <f t="shared" si="27"/>
        <v>316.61174912577053</v>
      </c>
      <c r="L233" s="6">
        <f t="shared" si="23"/>
        <v>38936.18357511732</v>
      </c>
      <c r="M233" s="6">
        <f t="shared" si="24"/>
        <v>86063.81642488268</v>
      </c>
      <c r="N233" s="6">
        <f t="shared" si="21"/>
        <v>287.52083502158416</v>
      </c>
    </row>
    <row r="234" spans="8:14" x14ac:dyDescent="0.25">
      <c r="H234" s="3">
        <f t="shared" si="25"/>
        <v>232</v>
      </c>
      <c r="I234" s="6">
        <f t="shared" si="22"/>
        <v>28.877669484878677</v>
      </c>
      <c r="J234" s="6">
        <f t="shared" si="26"/>
        <v>38965.061244602199</v>
      </c>
      <c r="K234" s="6">
        <f t="shared" si="27"/>
        <v>316.61174912577053</v>
      </c>
      <c r="L234" s="6">
        <f t="shared" si="23"/>
        <v>38648.44949547643</v>
      </c>
      <c r="M234" s="6">
        <f t="shared" si="24"/>
        <v>86351.550504523562</v>
      </c>
      <c r="N234" s="6">
        <f t="shared" si="21"/>
        <v>287.73407964089188</v>
      </c>
    </row>
    <row r="235" spans="8:14" x14ac:dyDescent="0.25">
      <c r="H235" s="3">
        <f t="shared" si="25"/>
        <v>233</v>
      </c>
      <c r="I235" s="6">
        <f t="shared" si="22"/>
        <v>28.664266709145018</v>
      </c>
      <c r="J235" s="6">
        <f t="shared" si="26"/>
        <v>38677.113762185574</v>
      </c>
      <c r="K235" s="6">
        <f t="shared" si="27"/>
        <v>316.61174912577053</v>
      </c>
      <c r="L235" s="6">
        <f t="shared" si="23"/>
        <v>38360.502013059806</v>
      </c>
      <c r="M235" s="6">
        <f t="shared" si="24"/>
        <v>86639.497986940201</v>
      </c>
      <c r="N235" s="6">
        <f t="shared" si="21"/>
        <v>287.94748241662552</v>
      </c>
    </row>
    <row r="236" spans="8:14" x14ac:dyDescent="0.25">
      <c r="H236" s="3">
        <f t="shared" si="25"/>
        <v>234</v>
      </c>
      <c r="I236" s="6">
        <f t="shared" si="22"/>
        <v>28.450705659686022</v>
      </c>
      <c r="J236" s="6">
        <f t="shared" si="26"/>
        <v>38388.952718719491</v>
      </c>
      <c r="K236" s="6">
        <f t="shared" si="27"/>
        <v>316.61174912577053</v>
      </c>
      <c r="L236" s="6">
        <f t="shared" si="23"/>
        <v>38072.340969593723</v>
      </c>
      <c r="M236" s="6">
        <f t="shared" si="24"/>
        <v>86927.65903040627</v>
      </c>
      <c r="N236" s="6">
        <f t="shared" si="21"/>
        <v>288.16104346608449</v>
      </c>
    </row>
    <row r="237" spans="8:14" x14ac:dyDescent="0.25">
      <c r="H237" s="3">
        <f t="shared" si="25"/>
        <v>235</v>
      </c>
      <c r="I237" s="6">
        <f t="shared" si="22"/>
        <v>28.236986219115341</v>
      </c>
      <c r="J237" s="6">
        <f t="shared" si="26"/>
        <v>38100.577955812834</v>
      </c>
      <c r="K237" s="6">
        <f t="shared" si="27"/>
        <v>316.61174912577053</v>
      </c>
      <c r="L237" s="6">
        <f t="shared" si="23"/>
        <v>37783.966206687066</v>
      </c>
      <c r="M237" s="6">
        <f t="shared" si="24"/>
        <v>87216.033793312934</v>
      </c>
      <c r="N237" s="6">
        <f t="shared" si="21"/>
        <v>288.37476290665518</v>
      </c>
    </row>
    <row r="238" spans="8:14" x14ac:dyDescent="0.25">
      <c r="H238" s="3">
        <f t="shared" si="25"/>
        <v>236</v>
      </c>
      <c r="I238" s="6">
        <f t="shared" si="22"/>
        <v>28.023108269959572</v>
      </c>
      <c r="J238" s="6">
        <f t="shared" si="26"/>
        <v>37811.989314957027</v>
      </c>
      <c r="K238" s="6">
        <f t="shared" si="27"/>
        <v>316.61174912577053</v>
      </c>
      <c r="L238" s="6">
        <f t="shared" si="23"/>
        <v>37495.377565831259</v>
      </c>
      <c r="M238" s="6">
        <f t="shared" si="24"/>
        <v>87504.622434168734</v>
      </c>
      <c r="N238" s="6">
        <f t="shared" si="21"/>
        <v>288.58864085581098</v>
      </c>
    </row>
    <row r="239" spans="8:14" x14ac:dyDescent="0.25">
      <c r="H239" s="3">
        <f t="shared" si="25"/>
        <v>237</v>
      </c>
      <c r="I239" s="6">
        <f t="shared" si="22"/>
        <v>27.809071694658183</v>
      </c>
      <c r="J239" s="6">
        <f t="shared" si="26"/>
        <v>37523.18663752592</v>
      </c>
      <c r="K239" s="6">
        <f t="shared" si="27"/>
        <v>316.61174912577053</v>
      </c>
      <c r="L239" s="6">
        <f t="shared" si="23"/>
        <v>37206.574888400151</v>
      </c>
      <c r="M239" s="6">
        <f t="shared" si="24"/>
        <v>87793.425111599849</v>
      </c>
      <c r="N239" s="6">
        <f t="shared" si="21"/>
        <v>288.80267743111233</v>
      </c>
    </row>
    <row r="240" spans="8:14" x14ac:dyDescent="0.25">
      <c r="H240" s="3">
        <f t="shared" si="25"/>
        <v>238</v>
      </c>
      <c r="I240" s="6">
        <f t="shared" si="22"/>
        <v>27.594876375563445</v>
      </c>
      <c r="J240" s="6">
        <f t="shared" si="26"/>
        <v>37234.169764775717</v>
      </c>
      <c r="K240" s="6">
        <f t="shared" si="27"/>
        <v>316.61174912577053</v>
      </c>
      <c r="L240" s="6">
        <f t="shared" si="23"/>
        <v>36917.558015649949</v>
      </c>
      <c r="M240" s="6">
        <f t="shared" si="24"/>
        <v>88082.441984350051</v>
      </c>
      <c r="N240" s="6">
        <f t="shared" si="21"/>
        <v>289.01687275020709</v>
      </c>
    </row>
    <row r="241" spans="8:14" x14ac:dyDescent="0.25">
      <c r="H241" s="3">
        <f t="shared" si="25"/>
        <v>239</v>
      </c>
      <c r="I241" s="6">
        <f t="shared" si="22"/>
        <v>27.380522194940376</v>
      </c>
      <c r="J241" s="6">
        <f t="shared" si="26"/>
        <v>36944.938537844886</v>
      </c>
      <c r="K241" s="6">
        <f t="shared" si="27"/>
        <v>316.61174912577053</v>
      </c>
      <c r="L241" s="6">
        <f t="shared" si="23"/>
        <v>36628.326788719118</v>
      </c>
      <c r="M241" s="6">
        <f t="shared" si="24"/>
        <v>88371.673211280882</v>
      </c>
      <c r="N241" s="6">
        <f t="shared" si="21"/>
        <v>289.23122693083013</v>
      </c>
    </row>
    <row r="242" spans="8:14" x14ac:dyDescent="0.25">
      <c r="H242" s="3">
        <f t="shared" si="25"/>
        <v>240</v>
      </c>
      <c r="I242" s="6">
        <f t="shared" si="22"/>
        <v>27.166009034966677</v>
      </c>
      <c r="J242" s="6">
        <f t="shared" si="26"/>
        <v>36655.492797754086</v>
      </c>
      <c r="K242" s="6">
        <f t="shared" si="27"/>
        <v>316.61174912577053</v>
      </c>
      <c r="L242" s="6">
        <f t="shared" si="23"/>
        <v>36338.881048628318</v>
      </c>
      <c r="M242" s="6">
        <f t="shared" si="24"/>
        <v>88661.118951371682</v>
      </c>
      <c r="N242" s="6">
        <f t="shared" si="21"/>
        <v>289.44574009080384</v>
      </c>
    </row>
    <row r="243" spans="8:14" x14ac:dyDescent="0.25">
      <c r="H243" s="3">
        <f t="shared" si="25"/>
        <v>241</v>
      </c>
      <c r="I243" s="6">
        <f t="shared" si="22"/>
        <v>26.951336777732667</v>
      </c>
      <c r="J243" s="6">
        <f t="shared" si="26"/>
        <v>36365.832385406051</v>
      </c>
      <c r="K243" s="6">
        <f t="shared" si="27"/>
        <v>316.61174912577053</v>
      </c>
      <c r="L243" s="6">
        <f t="shared" si="23"/>
        <v>36049.220636280283</v>
      </c>
      <c r="M243" s="6">
        <f t="shared" si="24"/>
        <v>88950.779363719717</v>
      </c>
      <c r="N243" s="6">
        <f t="shared" si="21"/>
        <v>289.66041234803788</v>
      </c>
    </row>
    <row r="244" spans="8:14" x14ac:dyDescent="0.25">
      <c r="H244" s="3">
        <f t="shared" si="25"/>
        <v>242</v>
      </c>
      <c r="I244" s="6">
        <f t="shared" si="22"/>
        <v>26.736505305241209</v>
      </c>
      <c r="J244" s="6">
        <f t="shared" si="26"/>
        <v>36075.957141585524</v>
      </c>
      <c r="K244" s="6">
        <f t="shared" si="27"/>
        <v>316.61174912577053</v>
      </c>
      <c r="L244" s="6">
        <f t="shared" si="23"/>
        <v>35759.345392459756</v>
      </c>
      <c r="M244" s="6">
        <f t="shared" si="24"/>
        <v>89240.654607540244</v>
      </c>
      <c r="N244" s="6">
        <f t="shared" si="21"/>
        <v>289.87524382052931</v>
      </c>
    </row>
    <row r="245" spans="8:14" x14ac:dyDescent="0.25">
      <c r="H245" s="3">
        <f t="shared" si="25"/>
        <v>243</v>
      </c>
      <c r="I245" s="6">
        <f t="shared" si="22"/>
        <v>26.521514499407651</v>
      </c>
      <c r="J245" s="6">
        <f t="shared" si="26"/>
        <v>35785.866906959163</v>
      </c>
      <c r="K245" s="6">
        <f t="shared" si="27"/>
        <v>316.61174912577053</v>
      </c>
      <c r="L245" s="6">
        <f t="shared" si="23"/>
        <v>35469.255157833395</v>
      </c>
      <c r="M245" s="6">
        <f t="shared" si="24"/>
        <v>89530.744842166605</v>
      </c>
      <c r="N245" s="6">
        <f t="shared" si="21"/>
        <v>290.09023462636287</v>
      </c>
    </row>
    <row r="246" spans="8:14" x14ac:dyDescent="0.25">
      <c r="H246" s="3">
        <f t="shared" si="25"/>
        <v>244</v>
      </c>
      <c r="I246" s="6">
        <f t="shared" si="22"/>
        <v>26.306364242059768</v>
      </c>
      <c r="J246" s="6">
        <f t="shared" si="26"/>
        <v>35495.561522075455</v>
      </c>
      <c r="K246" s="6">
        <f t="shared" si="27"/>
        <v>316.61174912577053</v>
      </c>
      <c r="L246" s="6">
        <f t="shared" si="23"/>
        <v>35178.949772949687</v>
      </c>
      <c r="M246" s="6">
        <f t="shared" si="24"/>
        <v>89821.05022705032</v>
      </c>
      <c r="N246" s="6">
        <f t="shared" si="21"/>
        <v>290.30538488371076</v>
      </c>
    </row>
    <row r="247" spans="8:14" x14ac:dyDescent="0.25">
      <c r="H247" s="3">
        <f t="shared" si="25"/>
        <v>245</v>
      </c>
      <c r="I247" s="6">
        <f t="shared" si="22"/>
        <v>26.091054414937684</v>
      </c>
      <c r="J247" s="6">
        <f t="shared" si="26"/>
        <v>35205.040827364624</v>
      </c>
      <c r="K247" s="6">
        <f t="shared" si="27"/>
        <v>316.61174912577053</v>
      </c>
      <c r="L247" s="6">
        <f t="shared" si="23"/>
        <v>34888.429078238856</v>
      </c>
      <c r="M247" s="6">
        <f t="shared" si="24"/>
        <v>90111.570921761144</v>
      </c>
      <c r="N247" s="6">
        <f t="shared" si="21"/>
        <v>290.52069471083286</v>
      </c>
    </row>
    <row r="248" spans="8:14" x14ac:dyDescent="0.25">
      <c r="H248" s="3">
        <f t="shared" si="25"/>
        <v>246</v>
      </c>
      <c r="I248" s="6">
        <f t="shared" si="22"/>
        <v>25.875584899693816</v>
      </c>
      <c r="J248" s="6">
        <f t="shared" si="26"/>
        <v>34914.304663138551</v>
      </c>
      <c r="K248" s="6">
        <f t="shared" si="27"/>
        <v>316.61174912577053</v>
      </c>
      <c r="L248" s="6">
        <f t="shared" si="23"/>
        <v>34597.692914012783</v>
      </c>
      <c r="M248" s="6">
        <f t="shared" si="24"/>
        <v>90402.30708598721</v>
      </c>
      <c r="N248" s="6">
        <f t="shared" si="21"/>
        <v>290.73616422607671</v>
      </c>
    </row>
    <row r="249" spans="8:14" x14ac:dyDescent="0.25">
      <c r="H249" s="3">
        <f t="shared" si="25"/>
        <v>247</v>
      </c>
      <c r="I249" s="6">
        <f t="shared" si="22"/>
        <v>25.659955577892813</v>
      </c>
      <c r="J249" s="6">
        <f t="shared" si="26"/>
        <v>34623.352869590679</v>
      </c>
      <c r="K249" s="6">
        <f t="shared" si="27"/>
        <v>316.61174912577053</v>
      </c>
      <c r="L249" s="6">
        <f t="shared" si="23"/>
        <v>34306.741120464911</v>
      </c>
      <c r="M249" s="6">
        <f t="shared" si="24"/>
        <v>90693.258879535089</v>
      </c>
      <c r="N249" s="6">
        <f t="shared" si="21"/>
        <v>290.95179354787774</v>
      </c>
    </row>
    <row r="250" spans="8:14" x14ac:dyDescent="0.25">
      <c r="H250" s="3">
        <f t="shared" si="25"/>
        <v>248</v>
      </c>
      <c r="I250" s="6">
        <f t="shared" si="22"/>
        <v>25.444166331011473</v>
      </c>
      <c r="J250" s="6">
        <f t="shared" si="26"/>
        <v>34332.185286795924</v>
      </c>
      <c r="K250" s="6">
        <f t="shared" si="27"/>
        <v>316.61174912577053</v>
      </c>
      <c r="L250" s="6">
        <f t="shared" si="23"/>
        <v>34015.573537670156</v>
      </c>
      <c r="M250" s="6">
        <f t="shared" si="24"/>
        <v>90984.426462329837</v>
      </c>
      <c r="N250" s="6">
        <f t="shared" si="21"/>
        <v>291.16758279475903</v>
      </c>
    </row>
    <row r="251" spans="8:14" x14ac:dyDescent="0.25">
      <c r="H251" s="3">
        <f t="shared" si="25"/>
        <v>249</v>
      </c>
      <c r="I251" s="6">
        <f t="shared" si="22"/>
        <v>25.228217040438697</v>
      </c>
      <c r="J251" s="6">
        <f t="shared" si="26"/>
        <v>34040.801754710592</v>
      </c>
      <c r="K251" s="6">
        <f t="shared" si="27"/>
        <v>316.61174912577053</v>
      </c>
      <c r="L251" s="6">
        <f t="shared" si="23"/>
        <v>33724.190005584824</v>
      </c>
      <c r="M251" s="6">
        <f t="shared" si="24"/>
        <v>91275.809994415176</v>
      </c>
      <c r="N251" s="6">
        <f t="shared" si="21"/>
        <v>291.38353208533181</v>
      </c>
    </row>
    <row r="252" spans="8:14" x14ac:dyDescent="0.25">
      <c r="H252" s="3">
        <f t="shared" si="25"/>
        <v>250</v>
      </c>
      <c r="I252" s="6">
        <f t="shared" si="22"/>
        <v>25.012107587475409</v>
      </c>
      <c r="J252" s="6">
        <f t="shared" si="26"/>
        <v>33749.202113172301</v>
      </c>
      <c r="K252" s="6">
        <f t="shared" si="27"/>
        <v>316.61174912577053</v>
      </c>
      <c r="L252" s="6">
        <f t="shared" si="23"/>
        <v>33432.590364046533</v>
      </c>
      <c r="M252" s="6">
        <f t="shared" si="24"/>
        <v>91567.40963595346</v>
      </c>
      <c r="N252" s="6">
        <f t="shared" si="21"/>
        <v>291.59964153829515</v>
      </c>
    </row>
    <row r="253" spans="8:14" x14ac:dyDescent="0.25">
      <c r="H253" s="3">
        <f t="shared" si="25"/>
        <v>251</v>
      </c>
      <c r="I253" s="6">
        <f t="shared" si="22"/>
        <v>24.795837853334511</v>
      </c>
      <c r="J253" s="6">
        <f t="shared" si="26"/>
        <v>33457.38620189987</v>
      </c>
      <c r="K253" s="6">
        <f t="shared" si="27"/>
        <v>316.61174912577053</v>
      </c>
      <c r="L253" s="6">
        <f t="shared" si="23"/>
        <v>33140.774452774102</v>
      </c>
      <c r="M253" s="6">
        <f t="shared" si="24"/>
        <v>91859.225547225898</v>
      </c>
      <c r="N253" s="6">
        <f t="shared" si="21"/>
        <v>291.81591127243604</v>
      </c>
    </row>
    <row r="254" spans="8:14" x14ac:dyDescent="0.25">
      <c r="H254" s="3">
        <f t="shared" si="25"/>
        <v>252</v>
      </c>
      <c r="I254" s="6">
        <f t="shared" si="22"/>
        <v>24.579407719140789</v>
      </c>
      <c r="J254" s="6">
        <f t="shared" si="26"/>
        <v>33165.35386049324</v>
      </c>
      <c r="K254" s="6">
        <f t="shared" si="27"/>
        <v>316.61174912577053</v>
      </c>
      <c r="L254" s="6">
        <f t="shared" si="23"/>
        <v>32848.742111367472</v>
      </c>
      <c r="M254" s="6">
        <f t="shared" si="24"/>
        <v>92151.257888632535</v>
      </c>
      <c r="N254" s="6">
        <f t="shared" si="21"/>
        <v>292.03234140662971</v>
      </c>
    </row>
    <row r="255" spans="8:14" x14ac:dyDescent="0.25">
      <c r="H255" s="3">
        <f t="shared" si="25"/>
        <v>253</v>
      </c>
      <c r="I255" s="6">
        <f t="shared" si="22"/>
        <v>24.362817065930873</v>
      </c>
      <c r="J255" s="6">
        <f t="shared" si="26"/>
        <v>32873.1049284334</v>
      </c>
      <c r="K255" s="6">
        <f t="shared" si="27"/>
        <v>316.61174912577053</v>
      </c>
      <c r="L255" s="6">
        <f t="shared" si="23"/>
        <v>32556.493179307628</v>
      </c>
      <c r="M255" s="6">
        <f t="shared" si="24"/>
        <v>92443.506820692375</v>
      </c>
      <c r="N255" s="6">
        <f t="shared" si="21"/>
        <v>292.24893205983966</v>
      </c>
    </row>
    <row r="256" spans="8:14" x14ac:dyDescent="0.25">
      <c r="H256" s="3">
        <f t="shared" si="25"/>
        <v>254</v>
      </c>
      <c r="I256" s="6">
        <f t="shared" si="22"/>
        <v>24.146065774653156</v>
      </c>
      <c r="J256" s="6">
        <f t="shared" si="26"/>
        <v>32580.639245082282</v>
      </c>
      <c r="K256" s="6">
        <f t="shared" si="27"/>
        <v>316.61174912577053</v>
      </c>
      <c r="L256" s="6">
        <f t="shared" si="23"/>
        <v>32264.02749595651</v>
      </c>
      <c r="M256" s="6">
        <f t="shared" si="24"/>
        <v>92735.972504043486</v>
      </c>
      <c r="N256" s="6">
        <f t="shared" si="21"/>
        <v>292.46568335111738</v>
      </c>
    </row>
    <row r="257" spans="8:14" x14ac:dyDescent="0.25">
      <c r="H257" s="3">
        <f t="shared" si="25"/>
        <v>255</v>
      </c>
      <c r="I257" s="6">
        <f t="shared" si="22"/>
        <v>23.929153726167744</v>
      </c>
      <c r="J257" s="6">
        <f t="shared" si="26"/>
        <v>32287.956649682677</v>
      </c>
      <c r="K257" s="6">
        <f t="shared" si="27"/>
        <v>316.61174912577053</v>
      </c>
      <c r="L257" s="6">
        <f t="shared" si="23"/>
        <v>31971.344900556905</v>
      </c>
      <c r="M257" s="6">
        <f t="shared" si="24"/>
        <v>93028.655099443102</v>
      </c>
      <c r="N257" s="6">
        <f t="shared" si="21"/>
        <v>292.6825953996028</v>
      </c>
    </row>
    <row r="258" spans="8:14" x14ac:dyDescent="0.25">
      <c r="H258" s="3">
        <f t="shared" si="25"/>
        <v>256</v>
      </c>
      <c r="I258" s="6">
        <f t="shared" si="22"/>
        <v>23.712080801246369</v>
      </c>
      <c r="J258" s="6">
        <f t="shared" si="26"/>
        <v>31995.056981358153</v>
      </c>
      <c r="K258" s="6">
        <f t="shared" si="27"/>
        <v>316.61174912577053</v>
      </c>
      <c r="L258" s="6">
        <f t="shared" si="23"/>
        <v>31678.445232232381</v>
      </c>
      <c r="M258" s="6">
        <f t="shared" si="24"/>
        <v>93321.554767767622</v>
      </c>
      <c r="N258" s="6">
        <f t="shared" si="21"/>
        <v>292.89966832452416</v>
      </c>
    </row>
    <row r="259" spans="8:14" x14ac:dyDescent="0.25">
      <c r="H259" s="3">
        <f t="shared" si="25"/>
        <v>257</v>
      </c>
      <c r="I259" s="6">
        <f t="shared" si="22"/>
        <v>23.494846880572346</v>
      </c>
      <c r="J259" s="6">
        <f t="shared" si="26"/>
        <v>31701.940079112952</v>
      </c>
      <c r="K259" s="6">
        <f t="shared" si="27"/>
        <v>316.61174912577053</v>
      </c>
      <c r="L259" s="6">
        <f t="shared" si="23"/>
        <v>31385.32832998718</v>
      </c>
      <c r="M259" s="6">
        <f t="shared" si="24"/>
        <v>93614.671670012816</v>
      </c>
      <c r="N259" s="6">
        <f t="shared" ref="N259:N322" si="28">+K259-I259</f>
        <v>293.11690224519816</v>
      </c>
    </row>
    <row r="260" spans="8:14" x14ac:dyDescent="0.25">
      <c r="H260" s="3">
        <f t="shared" si="25"/>
        <v>258</v>
      </c>
      <c r="I260" s="6">
        <f t="shared" ref="I260:I323" si="29">+MAX(0,$B$11*L259)</f>
        <v>23.27745184474049</v>
      </c>
      <c r="J260" s="6">
        <f t="shared" si="26"/>
        <v>31408.60578183192</v>
      </c>
      <c r="K260" s="6">
        <f t="shared" si="27"/>
        <v>316.61174912577053</v>
      </c>
      <c r="L260" s="6">
        <f t="shared" ref="L260:L323" si="30">MAX(0,J260-K260)</f>
        <v>31091.994032706149</v>
      </c>
      <c r="M260" s="6">
        <f t="shared" ref="M260:M323" si="31">$B$5-L260</f>
        <v>93908.005967293851</v>
      </c>
      <c r="N260" s="6">
        <f t="shared" si="28"/>
        <v>293.33429728103005</v>
      </c>
    </row>
    <row r="261" spans="8:14" x14ac:dyDescent="0.25">
      <c r="H261" s="3">
        <f t="shared" ref="H261:H324" si="32">H260+1</f>
        <v>259</v>
      </c>
      <c r="I261" s="6">
        <f t="shared" si="29"/>
        <v>23.059895574257059</v>
      </c>
      <c r="J261" s="6">
        <f t="shared" ref="J261:J324" si="33">MAX(0,L260+I261)</f>
        <v>31115.053928280406</v>
      </c>
      <c r="K261" s="6">
        <f t="shared" ref="K261:K324" si="34">+K260</f>
        <v>316.61174912577053</v>
      </c>
      <c r="L261" s="6">
        <f t="shared" si="30"/>
        <v>30798.442179154634</v>
      </c>
      <c r="M261" s="6">
        <f t="shared" si="31"/>
        <v>94201.557820845366</v>
      </c>
      <c r="N261" s="6">
        <f t="shared" si="28"/>
        <v>293.55185355151349</v>
      </c>
    </row>
    <row r="262" spans="8:14" x14ac:dyDescent="0.25">
      <c r="H262" s="3">
        <f t="shared" si="32"/>
        <v>260</v>
      </c>
      <c r="I262" s="6">
        <f t="shared" si="29"/>
        <v>22.842177949539685</v>
      </c>
      <c r="J262" s="6">
        <f t="shared" si="33"/>
        <v>30821.284357104174</v>
      </c>
      <c r="K262" s="6">
        <f t="shared" si="34"/>
        <v>316.61174912577053</v>
      </c>
      <c r="L262" s="6">
        <f t="shared" si="30"/>
        <v>30504.672607978402</v>
      </c>
      <c r="M262" s="6">
        <f t="shared" si="31"/>
        <v>94495.327392021602</v>
      </c>
      <c r="N262" s="6">
        <f t="shared" si="28"/>
        <v>293.76957117623084</v>
      </c>
    </row>
    <row r="263" spans="8:14" x14ac:dyDescent="0.25">
      <c r="H263" s="3">
        <f t="shared" si="32"/>
        <v>261</v>
      </c>
      <c r="I263" s="6">
        <f t="shared" si="29"/>
        <v>22.624298850917313</v>
      </c>
      <c r="J263" s="6">
        <f t="shared" si="33"/>
        <v>30527.296906829321</v>
      </c>
      <c r="K263" s="6">
        <f t="shared" si="34"/>
        <v>316.61174912577053</v>
      </c>
      <c r="L263" s="6">
        <f t="shared" si="30"/>
        <v>30210.685157703549</v>
      </c>
      <c r="M263" s="6">
        <f t="shared" si="31"/>
        <v>94789.314842296444</v>
      </c>
      <c r="N263" s="6">
        <f t="shared" si="28"/>
        <v>293.98745027485324</v>
      </c>
    </row>
    <row r="264" spans="8:14" x14ac:dyDescent="0.25">
      <c r="H264" s="3">
        <f t="shared" si="32"/>
        <v>262</v>
      </c>
      <c r="I264" s="6">
        <f t="shared" si="29"/>
        <v>22.406258158630131</v>
      </c>
      <c r="J264" s="6">
        <f t="shared" si="33"/>
        <v>30233.091415862178</v>
      </c>
      <c r="K264" s="6">
        <f t="shared" si="34"/>
        <v>316.61174912577053</v>
      </c>
      <c r="L264" s="6">
        <f t="shared" si="30"/>
        <v>29916.479666736406</v>
      </c>
      <c r="M264" s="6">
        <f t="shared" si="31"/>
        <v>95083.520333263587</v>
      </c>
      <c r="N264" s="6">
        <f t="shared" si="28"/>
        <v>294.20549096714041</v>
      </c>
    </row>
    <row r="265" spans="8:14" x14ac:dyDescent="0.25">
      <c r="H265" s="3">
        <f t="shared" si="32"/>
        <v>263</v>
      </c>
      <c r="I265" s="6">
        <f t="shared" si="29"/>
        <v>22.188055752829499</v>
      </c>
      <c r="J265" s="6">
        <f t="shared" si="33"/>
        <v>29938.667722489237</v>
      </c>
      <c r="K265" s="6">
        <f t="shared" si="34"/>
        <v>316.61174912577053</v>
      </c>
      <c r="L265" s="6">
        <f t="shared" si="30"/>
        <v>29622.055973363465</v>
      </c>
      <c r="M265" s="6">
        <f t="shared" si="31"/>
        <v>95377.944026636542</v>
      </c>
      <c r="N265" s="6">
        <f t="shared" si="28"/>
        <v>294.42369337294105</v>
      </c>
    </row>
    <row r="266" spans="8:14" x14ac:dyDescent="0.25">
      <c r="H266" s="3">
        <f t="shared" si="32"/>
        <v>264</v>
      </c>
      <c r="I266" s="6">
        <f t="shared" si="29"/>
        <v>21.969691513577903</v>
      </c>
      <c r="J266" s="6">
        <f t="shared" si="33"/>
        <v>29644.025664877045</v>
      </c>
      <c r="K266" s="6">
        <f t="shared" si="34"/>
        <v>316.61174912577053</v>
      </c>
      <c r="L266" s="6">
        <f t="shared" si="30"/>
        <v>29327.413915751273</v>
      </c>
      <c r="M266" s="6">
        <f t="shared" si="31"/>
        <v>95672.586084248731</v>
      </c>
      <c r="N266" s="6">
        <f t="shared" si="28"/>
        <v>294.64205761219262</v>
      </c>
    </row>
    <row r="267" spans="8:14" x14ac:dyDescent="0.25">
      <c r="H267" s="3">
        <f t="shared" si="32"/>
        <v>265</v>
      </c>
      <c r="I267" s="6">
        <f t="shared" si="29"/>
        <v>21.751165320848859</v>
      </c>
      <c r="J267" s="6">
        <f t="shared" si="33"/>
        <v>29349.165081072122</v>
      </c>
      <c r="K267" s="6">
        <f t="shared" si="34"/>
        <v>316.61174912577053</v>
      </c>
      <c r="L267" s="6">
        <f t="shared" si="30"/>
        <v>29032.55333194635</v>
      </c>
      <c r="M267" s="6">
        <f t="shared" si="31"/>
        <v>95967.446668053657</v>
      </c>
      <c r="N267" s="6">
        <f t="shared" si="28"/>
        <v>294.86058380492165</v>
      </c>
    </row>
    <row r="268" spans="8:14" x14ac:dyDescent="0.25">
      <c r="H268" s="3">
        <f t="shared" si="32"/>
        <v>266</v>
      </c>
      <c r="I268" s="6">
        <f t="shared" si="29"/>
        <v>21.532477054526876</v>
      </c>
      <c r="J268" s="6">
        <f t="shared" si="33"/>
        <v>29054.085809000877</v>
      </c>
      <c r="K268" s="6">
        <f t="shared" si="34"/>
        <v>316.61174912577053</v>
      </c>
      <c r="L268" s="6">
        <f t="shared" si="30"/>
        <v>28737.474059875105</v>
      </c>
      <c r="M268" s="6">
        <f t="shared" si="31"/>
        <v>96262.525940124891</v>
      </c>
      <c r="N268" s="6">
        <f t="shared" si="28"/>
        <v>295.07927207124368</v>
      </c>
    </row>
    <row r="269" spans="8:14" x14ac:dyDescent="0.25">
      <c r="H269" s="3">
        <f t="shared" si="32"/>
        <v>267</v>
      </c>
      <c r="I269" s="6">
        <f t="shared" si="29"/>
        <v>21.313626594407367</v>
      </c>
      <c r="J269" s="6">
        <f t="shared" si="33"/>
        <v>28758.787686469514</v>
      </c>
      <c r="K269" s="6">
        <f t="shared" si="34"/>
        <v>316.61174912577053</v>
      </c>
      <c r="L269" s="6">
        <f t="shared" si="30"/>
        <v>28442.175937343742</v>
      </c>
      <c r="M269" s="6">
        <f t="shared" si="31"/>
        <v>96557.824062656262</v>
      </c>
      <c r="N269" s="6">
        <f t="shared" si="28"/>
        <v>295.29812253136316</v>
      </c>
    </row>
    <row r="270" spans="8:14" x14ac:dyDescent="0.25">
      <c r="H270" s="3">
        <f t="shared" si="32"/>
        <v>268</v>
      </c>
      <c r="I270" s="6">
        <f t="shared" si="29"/>
        <v>21.094613820196606</v>
      </c>
      <c r="J270" s="6">
        <f t="shared" si="33"/>
        <v>28463.27055116394</v>
      </c>
      <c r="K270" s="6">
        <f t="shared" si="34"/>
        <v>316.61174912577053</v>
      </c>
      <c r="L270" s="6">
        <f t="shared" si="30"/>
        <v>28146.658802038168</v>
      </c>
      <c r="M270" s="6">
        <f t="shared" si="31"/>
        <v>96853.341197961825</v>
      </c>
      <c r="N270" s="6">
        <f t="shared" si="28"/>
        <v>295.5171353055739</v>
      </c>
    </row>
    <row r="271" spans="8:14" x14ac:dyDescent="0.25">
      <c r="H271" s="3">
        <f t="shared" si="32"/>
        <v>269</v>
      </c>
      <c r="I271" s="6">
        <f t="shared" si="29"/>
        <v>20.87543861151164</v>
      </c>
      <c r="J271" s="6">
        <f t="shared" si="33"/>
        <v>28167.534240649678</v>
      </c>
      <c r="K271" s="6">
        <f t="shared" si="34"/>
        <v>316.61174912577053</v>
      </c>
      <c r="L271" s="6">
        <f t="shared" si="30"/>
        <v>27850.922491523907</v>
      </c>
      <c r="M271" s="6">
        <f t="shared" si="31"/>
        <v>97149.077508476097</v>
      </c>
      <c r="N271" s="6">
        <f t="shared" si="28"/>
        <v>295.73631051425889</v>
      </c>
    </row>
    <row r="272" spans="8:14" x14ac:dyDescent="0.25">
      <c r="H272" s="3">
        <f t="shared" si="32"/>
        <v>270</v>
      </c>
      <c r="I272" s="6">
        <f t="shared" si="29"/>
        <v>20.656100847880229</v>
      </c>
      <c r="J272" s="6">
        <f t="shared" si="33"/>
        <v>27871.578592371789</v>
      </c>
      <c r="K272" s="6">
        <f t="shared" si="34"/>
        <v>316.61174912577053</v>
      </c>
      <c r="L272" s="6">
        <f t="shared" si="30"/>
        <v>27554.966843246017</v>
      </c>
      <c r="M272" s="6">
        <f t="shared" si="31"/>
        <v>97445.033156753983</v>
      </c>
      <c r="N272" s="6">
        <f t="shared" si="28"/>
        <v>295.9556482778903</v>
      </c>
    </row>
    <row r="273" spans="8:14" x14ac:dyDescent="0.25">
      <c r="H273" s="3">
        <f t="shared" si="32"/>
        <v>271</v>
      </c>
      <c r="I273" s="6">
        <f t="shared" si="29"/>
        <v>20.436600408740794</v>
      </c>
      <c r="J273" s="6">
        <f t="shared" si="33"/>
        <v>27575.403443654759</v>
      </c>
      <c r="K273" s="6">
        <f t="shared" si="34"/>
        <v>316.61174912577053</v>
      </c>
      <c r="L273" s="6">
        <f t="shared" si="30"/>
        <v>27258.791694528987</v>
      </c>
      <c r="M273" s="6">
        <f t="shared" si="31"/>
        <v>97741.208305471009</v>
      </c>
      <c r="N273" s="6">
        <f t="shared" si="28"/>
        <v>296.17514871702974</v>
      </c>
    </row>
    <row r="274" spans="8:14" x14ac:dyDescent="0.25">
      <c r="H274" s="3">
        <f t="shared" si="32"/>
        <v>272</v>
      </c>
      <c r="I274" s="6">
        <f t="shared" si="29"/>
        <v>20.216937173442332</v>
      </c>
      <c r="J274" s="6">
        <f t="shared" si="33"/>
        <v>27279.008631702429</v>
      </c>
      <c r="K274" s="6">
        <f t="shared" si="34"/>
        <v>316.61174912577053</v>
      </c>
      <c r="L274" s="6">
        <f t="shared" si="30"/>
        <v>26962.396882576657</v>
      </c>
      <c r="M274" s="6">
        <f t="shared" si="31"/>
        <v>98037.603117423336</v>
      </c>
      <c r="N274" s="6">
        <f t="shared" si="28"/>
        <v>296.39481195232821</v>
      </c>
    </row>
    <row r="275" spans="8:14" x14ac:dyDescent="0.25">
      <c r="H275" s="3">
        <f t="shared" si="32"/>
        <v>273</v>
      </c>
      <c r="I275" s="6">
        <f t="shared" si="29"/>
        <v>19.997111021244354</v>
      </c>
      <c r="J275" s="6">
        <f t="shared" si="33"/>
        <v>26982.3939935979</v>
      </c>
      <c r="K275" s="6">
        <f t="shared" si="34"/>
        <v>316.61174912577053</v>
      </c>
      <c r="L275" s="6">
        <f t="shared" si="30"/>
        <v>26665.782244472128</v>
      </c>
      <c r="M275" s="6">
        <f t="shared" si="31"/>
        <v>98334.217755527876</v>
      </c>
      <c r="N275" s="6">
        <f t="shared" si="28"/>
        <v>296.61463810452619</v>
      </c>
    </row>
    <row r="276" spans="8:14" x14ac:dyDescent="0.25">
      <c r="H276" s="3">
        <f t="shared" si="32"/>
        <v>274</v>
      </c>
      <c r="I276" s="6">
        <f t="shared" si="29"/>
        <v>19.777121831316826</v>
      </c>
      <c r="J276" s="6">
        <f t="shared" si="33"/>
        <v>26685.559366303445</v>
      </c>
      <c r="K276" s="6">
        <f t="shared" si="34"/>
        <v>316.61174912577053</v>
      </c>
      <c r="L276" s="6">
        <f t="shared" si="30"/>
        <v>26368.947617177673</v>
      </c>
      <c r="M276" s="6">
        <f t="shared" si="31"/>
        <v>98631.052382822323</v>
      </c>
      <c r="N276" s="6">
        <f t="shared" si="28"/>
        <v>296.8346272944537</v>
      </c>
    </row>
    <row r="277" spans="8:14" x14ac:dyDescent="0.25">
      <c r="H277" s="3">
        <f t="shared" si="32"/>
        <v>275</v>
      </c>
      <c r="I277" s="6">
        <f t="shared" si="29"/>
        <v>19.556969482740108</v>
      </c>
      <c r="J277" s="6">
        <f t="shared" si="33"/>
        <v>26388.504586660412</v>
      </c>
      <c r="K277" s="6">
        <f t="shared" si="34"/>
        <v>316.61174912577053</v>
      </c>
      <c r="L277" s="6">
        <f t="shared" si="30"/>
        <v>26071.89283753464</v>
      </c>
      <c r="M277" s="6">
        <f t="shared" si="31"/>
        <v>98928.107162465356</v>
      </c>
      <c r="N277" s="6">
        <f t="shared" si="28"/>
        <v>297.05477964303043</v>
      </c>
    </row>
    <row r="278" spans="8:14" x14ac:dyDescent="0.25">
      <c r="H278" s="3">
        <f t="shared" si="32"/>
        <v>276</v>
      </c>
      <c r="I278" s="6">
        <f t="shared" si="29"/>
        <v>19.336653854504856</v>
      </c>
      <c r="J278" s="6">
        <f t="shared" si="33"/>
        <v>26091.229491389146</v>
      </c>
      <c r="K278" s="6">
        <f t="shared" si="34"/>
        <v>316.61174912577053</v>
      </c>
      <c r="L278" s="6">
        <f t="shared" si="30"/>
        <v>25774.617742263374</v>
      </c>
      <c r="M278" s="6">
        <f t="shared" si="31"/>
        <v>99225.382257736623</v>
      </c>
      <c r="N278" s="6">
        <f t="shared" si="28"/>
        <v>297.27509527126568</v>
      </c>
    </row>
    <row r="279" spans="8:14" x14ac:dyDescent="0.25">
      <c r="H279" s="3">
        <f t="shared" si="32"/>
        <v>277</v>
      </c>
      <c r="I279" s="6">
        <f t="shared" si="29"/>
        <v>19.116174825512001</v>
      </c>
      <c r="J279" s="6">
        <f t="shared" si="33"/>
        <v>25793.733917088884</v>
      </c>
      <c r="K279" s="6">
        <f t="shared" si="34"/>
        <v>316.61174912577053</v>
      </c>
      <c r="L279" s="6">
        <f t="shared" si="30"/>
        <v>25477.122167963113</v>
      </c>
      <c r="M279" s="6">
        <f t="shared" si="31"/>
        <v>99522.877832036887</v>
      </c>
      <c r="N279" s="6">
        <f t="shared" si="28"/>
        <v>297.49557430025851</v>
      </c>
    </row>
    <row r="280" spans="8:14" x14ac:dyDescent="0.25">
      <c r="H280" s="3">
        <f t="shared" si="32"/>
        <v>278</v>
      </c>
      <c r="I280" s="6">
        <f t="shared" si="29"/>
        <v>18.895532274572641</v>
      </c>
      <c r="J280" s="6">
        <f t="shared" si="33"/>
        <v>25496.017700237684</v>
      </c>
      <c r="K280" s="6">
        <f t="shared" si="34"/>
        <v>316.61174912577053</v>
      </c>
      <c r="L280" s="6">
        <f t="shared" si="30"/>
        <v>25179.405951111912</v>
      </c>
      <c r="M280" s="6">
        <f t="shared" si="31"/>
        <v>99820.594048888088</v>
      </c>
      <c r="N280" s="6">
        <f t="shared" si="28"/>
        <v>297.71621685119788</v>
      </c>
    </row>
    <row r="281" spans="8:14" x14ac:dyDescent="0.25">
      <c r="H281" s="3">
        <f t="shared" si="32"/>
        <v>279</v>
      </c>
      <c r="I281" s="6">
        <f t="shared" si="29"/>
        <v>18.674726080408</v>
      </c>
      <c r="J281" s="6">
        <f t="shared" si="33"/>
        <v>25198.08067719232</v>
      </c>
      <c r="K281" s="6">
        <f t="shared" si="34"/>
        <v>316.61174912577053</v>
      </c>
      <c r="L281" s="6">
        <f t="shared" si="30"/>
        <v>24881.468928066548</v>
      </c>
      <c r="M281" s="6">
        <f t="shared" si="31"/>
        <v>100118.53107193345</v>
      </c>
      <c r="N281" s="6">
        <f t="shared" si="28"/>
        <v>297.93702304536254</v>
      </c>
    </row>
    <row r="282" spans="8:14" x14ac:dyDescent="0.25">
      <c r="H282" s="3">
        <f t="shared" si="32"/>
        <v>280</v>
      </c>
      <c r="I282" s="6">
        <f t="shared" si="29"/>
        <v>18.453756121649356</v>
      </c>
      <c r="J282" s="6">
        <f t="shared" si="33"/>
        <v>24899.922684188197</v>
      </c>
      <c r="K282" s="6">
        <f t="shared" si="34"/>
        <v>316.61174912577053</v>
      </c>
      <c r="L282" s="6">
        <f t="shared" si="30"/>
        <v>24583.310935062425</v>
      </c>
      <c r="M282" s="6">
        <f t="shared" si="31"/>
        <v>100416.68906493757</v>
      </c>
      <c r="N282" s="6">
        <f t="shared" si="28"/>
        <v>298.15799300412118</v>
      </c>
    </row>
    <row r="283" spans="8:14" x14ac:dyDescent="0.25">
      <c r="H283" s="3">
        <f t="shared" si="32"/>
        <v>281</v>
      </c>
      <c r="I283" s="6">
        <f t="shared" si="29"/>
        <v>18.232622276837965</v>
      </c>
      <c r="J283" s="6">
        <f t="shared" si="33"/>
        <v>24601.543557339264</v>
      </c>
      <c r="K283" s="6">
        <f t="shared" si="34"/>
        <v>316.61174912577053</v>
      </c>
      <c r="L283" s="6">
        <f t="shared" si="30"/>
        <v>24284.931808213492</v>
      </c>
      <c r="M283" s="6">
        <f t="shared" si="31"/>
        <v>100715.0681917865</v>
      </c>
      <c r="N283" s="6">
        <f t="shared" si="28"/>
        <v>298.37912684893257</v>
      </c>
    </row>
    <row r="284" spans="8:14" x14ac:dyDescent="0.25">
      <c r="H284" s="3">
        <f t="shared" si="32"/>
        <v>282</v>
      </c>
      <c r="I284" s="6">
        <f t="shared" si="29"/>
        <v>18.011324424425005</v>
      </c>
      <c r="J284" s="6">
        <f t="shared" si="33"/>
        <v>24302.943132637916</v>
      </c>
      <c r="K284" s="6">
        <f t="shared" si="34"/>
        <v>316.61174912577053</v>
      </c>
      <c r="L284" s="6">
        <f t="shared" si="30"/>
        <v>23986.331383512144</v>
      </c>
      <c r="M284" s="6">
        <f t="shared" si="31"/>
        <v>101013.66861648785</v>
      </c>
      <c r="N284" s="6">
        <f t="shared" si="28"/>
        <v>298.6004247013455</v>
      </c>
    </row>
    <row r="285" spans="8:14" x14ac:dyDescent="0.25">
      <c r="H285" s="3">
        <f t="shared" si="32"/>
        <v>283</v>
      </c>
      <c r="I285" s="6">
        <f t="shared" si="29"/>
        <v>17.789862442771508</v>
      </c>
      <c r="J285" s="6">
        <f t="shared" si="33"/>
        <v>24004.121245954917</v>
      </c>
      <c r="K285" s="6">
        <f t="shared" si="34"/>
        <v>316.61174912577053</v>
      </c>
      <c r="L285" s="6">
        <f t="shared" si="30"/>
        <v>23687.509496829145</v>
      </c>
      <c r="M285" s="6">
        <f t="shared" si="31"/>
        <v>101312.49050317085</v>
      </c>
      <c r="N285" s="6">
        <f t="shared" si="28"/>
        <v>298.82188668299904</v>
      </c>
    </row>
    <row r="286" spans="8:14" x14ac:dyDescent="0.25">
      <c r="H286" s="3">
        <f t="shared" si="32"/>
        <v>284</v>
      </c>
      <c r="I286" s="6">
        <f t="shared" si="29"/>
        <v>17.568236210148282</v>
      </c>
      <c r="J286" s="6">
        <f t="shared" si="33"/>
        <v>23705.077733039292</v>
      </c>
      <c r="K286" s="6">
        <f t="shared" si="34"/>
        <v>316.61174912577053</v>
      </c>
      <c r="L286" s="6">
        <f t="shared" si="30"/>
        <v>23388.46598391352</v>
      </c>
      <c r="M286" s="6">
        <f t="shared" si="31"/>
        <v>101611.53401608649</v>
      </c>
      <c r="N286" s="6">
        <f t="shared" si="28"/>
        <v>299.04351291562227</v>
      </c>
    </row>
    <row r="287" spans="8:14" x14ac:dyDescent="0.25">
      <c r="H287" s="3">
        <f t="shared" si="32"/>
        <v>285</v>
      </c>
      <c r="I287" s="6">
        <f t="shared" si="29"/>
        <v>17.346445604735859</v>
      </c>
      <c r="J287" s="6">
        <f t="shared" si="33"/>
        <v>23405.812429518257</v>
      </c>
      <c r="K287" s="6">
        <f t="shared" si="34"/>
        <v>316.61174912577053</v>
      </c>
      <c r="L287" s="6">
        <f t="shared" si="30"/>
        <v>23089.200680392485</v>
      </c>
      <c r="M287" s="6">
        <f t="shared" si="31"/>
        <v>101910.79931960751</v>
      </c>
      <c r="N287" s="6">
        <f t="shared" si="28"/>
        <v>299.2653035210347</v>
      </c>
    </row>
    <row r="288" spans="8:14" x14ac:dyDescent="0.25">
      <c r="H288" s="3">
        <f t="shared" si="32"/>
        <v>286</v>
      </c>
      <c r="I288" s="6">
        <f t="shared" si="29"/>
        <v>17.124490504624426</v>
      </c>
      <c r="J288" s="6">
        <f t="shared" si="33"/>
        <v>23106.325170897111</v>
      </c>
      <c r="K288" s="6">
        <f t="shared" si="34"/>
        <v>316.61174912577053</v>
      </c>
      <c r="L288" s="6">
        <f t="shared" si="30"/>
        <v>22789.713421771339</v>
      </c>
      <c r="M288" s="6">
        <f t="shared" si="31"/>
        <v>102210.28657822867</v>
      </c>
      <c r="N288" s="6">
        <f t="shared" si="28"/>
        <v>299.48725862114611</v>
      </c>
    </row>
    <row r="289" spans="8:14" x14ac:dyDescent="0.25">
      <c r="H289" s="3">
        <f t="shared" si="32"/>
        <v>287</v>
      </c>
      <c r="I289" s="6">
        <f t="shared" si="29"/>
        <v>16.902370787813741</v>
      </c>
      <c r="J289" s="6">
        <f t="shared" si="33"/>
        <v>22806.615792559154</v>
      </c>
      <c r="K289" s="6">
        <f t="shared" si="34"/>
        <v>316.61174912577053</v>
      </c>
      <c r="L289" s="6">
        <f t="shared" si="30"/>
        <v>22490.004043433382</v>
      </c>
      <c r="M289" s="6">
        <f t="shared" si="31"/>
        <v>102509.99595656662</v>
      </c>
      <c r="N289" s="6">
        <f t="shared" si="28"/>
        <v>299.70937833795676</v>
      </c>
    </row>
    <row r="290" spans="8:14" x14ac:dyDescent="0.25">
      <c r="H290" s="3">
        <f t="shared" si="32"/>
        <v>288</v>
      </c>
      <c r="I290" s="6">
        <f t="shared" si="29"/>
        <v>16.68008633221309</v>
      </c>
      <c r="J290" s="6">
        <f t="shared" si="33"/>
        <v>22506.684129765596</v>
      </c>
      <c r="K290" s="6">
        <f t="shared" si="34"/>
        <v>316.61174912577053</v>
      </c>
      <c r="L290" s="6">
        <f t="shared" si="30"/>
        <v>22190.072380639824</v>
      </c>
      <c r="M290" s="6">
        <f t="shared" si="31"/>
        <v>102809.92761936018</v>
      </c>
      <c r="N290" s="6">
        <f t="shared" si="28"/>
        <v>299.93166279355745</v>
      </c>
    </row>
    <row r="291" spans="8:14" x14ac:dyDescent="0.25">
      <c r="H291" s="3">
        <f t="shared" si="32"/>
        <v>289</v>
      </c>
      <c r="I291" s="6">
        <f t="shared" si="29"/>
        <v>16.4576370156412</v>
      </c>
      <c r="J291" s="6">
        <f t="shared" si="33"/>
        <v>22206.530017655467</v>
      </c>
      <c r="K291" s="6">
        <f t="shared" si="34"/>
        <v>316.61174912577053</v>
      </c>
      <c r="L291" s="6">
        <f t="shared" si="30"/>
        <v>21889.918268529695</v>
      </c>
      <c r="M291" s="6">
        <f t="shared" si="31"/>
        <v>103110.0817314703</v>
      </c>
      <c r="N291" s="6">
        <f t="shared" si="28"/>
        <v>300.15411211012935</v>
      </c>
    </row>
    <row r="292" spans="8:14" x14ac:dyDescent="0.25">
      <c r="H292" s="3">
        <f t="shared" si="32"/>
        <v>290</v>
      </c>
      <c r="I292" s="6">
        <f t="shared" si="29"/>
        <v>16.23502271582619</v>
      </c>
      <c r="J292" s="6">
        <f t="shared" si="33"/>
        <v>21906.153291245522</v>
      </c>
      <c r="K292" s="6">
        <f t="shared" si="34"/>
        <v>316.61174912577053</v>
      </c>
      <c r="L292" s="6">
        <f t="shared" si="30"/>
        <v>21589.54154211975</v>
      </c>
      <c r="M292" s="6">
        <f t="shared" si="31"/>
        <v>103410.45845788025</v>
      </c>
      <c r="N292" s="6">
        <f t="shared" si="28"/>
        <v>300.37672640994435</v>
      </c>
    </row>
    <row r="293" spans="8:14" x14ac:dyDescent="0.25">
      <c r="H293" s="3">
        <f t="shared" si="32"/>
        <v>291</v>
      </c>
      <c r="I293" s="6">
        <f t="shared" si="29"/>
        <v>16.012243310405481</v>
      </c>
      <c r="J293" s="6">
        <f t="shared" si="33"/>
        <v>21605.553785430155</v>
      </c>
      <c r="K293" s="6">
        <f t="shared" si="34"/>
        <v>316.61174912577053</v>
      </c>
      <c r="L293" s="6">
        <f t="shared" si="30"/>
        <v>21288.942036304383</v>
      </c>
      <c r="M293" s="6">
        <f t="shared" si="31"/>
        <v>103711.05796369561</v>
      </c>
      <c r="N293" s="6">
        <f t="shared" si="28"/>
        <v>300.59950581536503</v>
      </c>
    </row>
    <row r="294" spans="8:14" x14ac:dyDescent="0.25">
      <c r="H294" s="3">
        <f t="shared" si="32"/>
        <v>292</v>
      </c>
      <c r="I294" s="6">
        <f t="shared" si="29"/>
        <v>15.78929867692575</v>
      </c>
      <c r="J294" s="6">
        <f t="shared" si="33"/>
        <v>21304.731334981308</v>
      </c>
      <c r="K294" s="6">
        <f t="shared" si="34"/>
        <v>316.61174912577053</v>
      </c>
      <c r="L294" s="6">
        <f t="shared" si="30"/>
        <v>20988.119585855537</v>
      </c>
      <c r="M294" s="6">
        <f t="shared" si="31"/>
        <v>104011.88041414446</v>
      </c>
      <c r="N294" s="6">
        <f t="shared" si="28"/>
        <v>300.82245044884479</v>
      </c>
    </row>
    <row r="295" spans="8:14" x14ac:dyDescent="0.25">
      <c r="H295" s="3">
        <f t="shared" si="32"/>
        <v>293</v>
      </c>
      <c r="I295" s="6">
        <f t="shared" si="29"/>
        <v>15.566188692842855</v>
      </c>
      <c r="J295" s="6">
        <f t="shared" si="33"/>
        <v>21003.685774548379</v>
      </c>
      <c r="K295" s="6">
        <f t="shared" si="34"/>
        <v>316.61174912577053</v>
      </c>
      <c r="L295" s="6">
        <f t="shared" si="30"/>
        <v>20687.074025422608</v>
      </c>
      <c r="M295" s="6">
        <f t="shared" si="31"/>
        <v>104312.92597457739</v>
      </c>
      <c r="N295" s="6">
        <f t="shared" si="28"/>
        <v>301.04556043292769</v>
      </c>
    </row>
    <row r="296" spans="8:14" x14ac:dyDescent="0.25">
      <c r="H296" s="3">
        <f t="shared" si="32"/>
        <v>294</v>
      </c>
      <c r="I296" s="6">
        <f t="shared" si="29"/>
        <v>15.342913235521767</v>
      </c>
      <c r="J296" s="6">
        <f t="shared" si="33"/>
        <v>20702.416938658131</v>
      </c>
      <c r="K296" s="6">
        <f t="shared" si="34"/>
        <v>316.61174912577053</v>
      </c>
      <c r="L296" s="6">
        <f t="shared" si="30"/>
        <v>20385.805189532359</v>
      </c>
      <c r="M296" s="6">
        <f t="shared" si="31"/>
        <v>104614.19481046764</v>
      </c>
      <c r="N296" s="6">
        <f t="shared" si="28"/>
        <v>301.26883589024874</v>
      </c>
    </row>
    <row r="297" spans="8:14" x14ac:dyDescent="0.25">
      <c r="H297" s="3">
        <f t="shared" si="32"/>
        <v>295</v>
      </c>
      <c r="I297" s="6">
        <f t="shared" si="29"/>
        <v>15.119472182236498</v>
      </c>
      <c r="J297" s="6">
        <f t="shared" si="33"/>
        <v>20400.924661714595</v>
      </c>
      <c r="K297" s="6">
        <f t="shared" si="34"/>
        <v>316.61174912577053</v>
      </c>
      <c r="L297" s="6">
        <f t="shared" si="30"/>
        <v>20084.312912588823</v>
      </c>
      <c r="M297" s="6">
        <f t="shared" si="31"/>
        <v>104915.68708741118</v>
      </c>
      <c r="N297" s="6">
        <f t="shared" si="28"/>
        <v>301.49227694353402</v>
      </c>
    </row>
    <row r="298" spans="8:14" x14ac:dyDescent="0.25">
      <c r="H298" s="3">
        <f t="shared" si="32"/>
        <v>296</v>
      </c>
      <c r="I298" s="6">
        <f t="shared" si="29"/>
        <v>14.895865410170043</v>
      </c>
      <c r="J298" s="6">
        <f t="shared" si="33"/>
        <v>20099.208777998992</v>
      </c>
      <c r="K298" s="6">
        <f t="shared" si="34"/>
        <v>316.61174912577053</v>
      </c>
      <c r="L298" s="6">
        <f t="shared" si="30"/>
        <v>19782.597028873221</v>
      </c>
      <c r="M298" s="6">
        <f t="shared" si="31"/>
        <v>105217.40297112678</v>
      </c>
      <c r="N298" s="6">
        <f t="shared" si="28"/>
        <v>301.71588371560051</v>
      </c>
    </row>
    <row r="299" spans="8:14" x14ac:dyDescent="0.25">
      <c r="H299" s="3">
        <f t="shared" si="32"/>
        <v>297</v>
      </c>
      <c r="I299" s="6">
        <f t="shared" si="29"/>
        <v>14.672092796414304</v>
      </c>
      <c r="J299" s="6">
        <f t="shared" si="33"/>
        <v>19797.269121669637</v>
      </c>
      <c r="K299" s="6">
        <f t="shared" si="34"/>
        <v>316.61174912577053</v>
      </c>
      <c r="L299" s="6">
        <f t="shared" si="30"/>
        <v>19480.657372543865</v>
      </c>
      <c r="M299" s="6">
        <f t="shared" si="31"/>
        <v>105519.34262745614</v>
      </c>
      <c r="N299" s="6">
        <f t="shared" si="28"/>
        <v>301.93965632935624</v>
      </c>
    </row>
    <row r="300" spans="8:14" x14ac:dyDescent="0.25">
      <c r="H300" s="3">
        <f t="shared" si="32"/>
        <v>298</v>
      </c>
      <c r="I300" s="6">
        <f t="shared" si="29"/>
        <v>14.448154217970032</v>
      </c>
      <c r="J300" s="6">
        <f t="shared" si="33"/>
        <v>19495.105526761836</v>
      </c>
      <c r="K300" s="6">
        <f t="shared" si="34"/>
        <v>316.61174912577053</v>
      </c>
      <c r="L300" s="6">
        <f t="shared" si="30"/>
        <v>19178.493777636064</v>
      </c>
      <c r="M300" s="6">
        <f t="shared" si="31"/>
        <v>105821.50622236394</v>
      </c>
      <c r="N300" s="6">
        <f t="shared" si="28"/>
        <v>302.16359490780047</v>
      </c>
    </row>
    <row r="301" spans="8:14" x14ac:dyDescent="0.25">
      <c r="H301" s="3">
        <f t="shared" si="32"/>
        <v>299</v>
      </c>
      <c r="I301" s="6">
        <f t="shared" si="29"/>
        <v>14.224049551746747</v>
      </c>
      <c r="J301" s="6">
        <f t="shared" si="33"/>
        <v>19192.717827187811</v>
      </c>
      <c r="K301" s="6">
        <f t="shared" si="34"/>
        <v>316.61174912577053</v>
      </c>
      <c r="L301" s="6">
        <f t="shared" si="30"/>
        <v>18876.106078062039</v>
      </c>
      <c r="M301" s="6">
        <f t="shared" si="31"/>
        <v>106123.89392193797</v>
      </c>
      <c r="N301" s="6">
        <f t="shared" si="28"/>
        <v>302.38769957402377</v>
      </c>
    </row>
    <row r="302" spans="8:14" x14ac:dyDescent="0.25">
      <c r="H302" s="3">
        <f t="shared" si="32"/>
        <v>300</v>
      </c>
      <c r="I302" s="6">
        <f t="shared" si="29"/>
        <v>13.999778674562679</v>
      </c>
      <c r="J302" s="6">
        <f t="shared" si="33"/>
        <v>18890.105856736602</v>
      </c>
      <c r="K302" s="6">
        <f t="shared" si="34"/>
        <v>316.61174912577053</v>
      </c>
      <c r="L302" s="6">
        <f t="shared" si="30"/>
        <v>18573.49410761083</v>
      </c>
      <c r="M302" s="6">
        <f t="shared" si="31"/>
        <v>106426.50589238916</v>
      </c>
      <c r="N302" s="6">
        <f t="shared" si="28"/>
        <v>302.61197045120787</v>
      </c>
    </row>
    <row r="303" spans="8:14" x14ac:dyDescent="0.25">
      <c r="H303" s="3">
        <f t="shared" si="32"/>
        <v>301</v>
      </c>
      <c r="I303" s="6">
        <f t="shared" si="29"/>
        <v>13.775341463144699</v>
      </c>
      <c r="J303" s="6">
        <f t="shared" si="33"/>
        <v>18587.269449073974</v>
      </c>
      <c r="K303" s="6">
        <f t="shared" si="34"/>
        <v>316.61174912577053</v>
      </c>
      <c r="L303" s="6">
        <f t="shared" si="30"/>
        <v>18270.657699948202</v>
      </c>
      <c r="M303" s="6">
        <f t="shared" si="31"/>
        <v>106729.34230005179</v>
      </c>
      <c r="N303" s="6">
        <f t="shared" si="28"/>
        <v>302.83640766262585</v>
      </c>
    </row>
    <row r="304" spans="8:14" x14ac:dyDescent="0.25">
      <c r="H304" s="3">
        <f t="shared" si="32"/>
        <v>302</v>
      </c>
      <c r="I304" s="6">
        <f t="shared" si="29"/>
        <v>13.550737794128249</v>
      </c>
      <c r="J304" s="6">
        <f t="shared" si="33"/>
        <v>18284.208437742331</v>
      </c>
      <c r="K304" s="6">
        <f t="shared" si="34"/>
        <v>316.61174912577053</v>
      </c>
      <c r="L304" s="6">
        <f t="shared" si="30"/>
        <v>17967.596688616559</v>
      </c>
      <c r="M304" s="6">
        <f t="shared" si="31"/>
        <v>107032.40331138344</v>
      </c>
      <c r="N304" s="6">
        <f t="shared" si="28"/>
        <v>303.06101133164231</v>
      </c>
    </row>
    <row r="305" spans="8:14" x14ac:dyDescent="0.25">
      <c r="H305" s="3">
        <f t="shared" si="32"/>
        <v>303</v>
      </c>
      <c r="I305" s="6">
        <f t="shared" si="29"/>
        <v>13.32596754405728</v>
      </c>
      <c r="J305" s="6">
        <f t="shared" si="33"/>
        <v>17980.922656160616</v>
      </c>
      <c r="K305" s="6">
        <f t="shared" si="34"/>
        <v>316.61174912577053</v>
      </c>
      <c r="L305" s="6">
        <f t="shared" si="30"/>
        <v>17664.310907034844</v>
      </c>
      <c r="M305" s="6">
        <f t="shared" si="31"/>
        <v>107335.68909296516</v>
      </c>
      <c r="N305" s="6">
        <f t="shared" si="28"/>
        <v>303.28578158171325</v>
      </c>
    </row>
    <row r="306" spans="8:14" x14ac:dyDescent="0.25">
      <c r="H306" s="3">
        <f t="shared" si="32"/>
        <v>304</v>
      </c>
      <c r="I306" s="6">
        <f t="shared" si="29"/>
        <v>13.101030589384175</v>
      </c>
      <c r="J306" s="6">
        <f t="shared" si="33"/>
        <v>17677.411937624227</v>
      </c>
      <c r="K306" s="6">
        <f t="shared" si="34"/>
        <v>316.61174912577053</v>
      </c>
      <c r="L306" s="6">
        <f t="shared" si="30"/>
        <v>17360.800188498455</v>
      </c>
      <c r="M306" s="6">
        <f t="shared" si="31"/>
        <v>107639.19981150154</v>
      </c>
      <c r="N306" s="6">
        <f t="shared" si="28"/>
        <v>303.51071853638638</v>
      </c>
    </row>
    <row r="307" spans="8:14" x14ac:dyDescent="0.25">
      <c r="H307" s="3">
        <f t="shared" si="32"/>
        <v>305</v>
      </c>
      <c r="I307" s="6">
        <f t="shared" si="29"/>
        <v>12.875926806469687</v>
      </c>
      <c r="J307" s="6">
        <f t="shared" si="33"/>
        <v>17373.676115304926</v>
      </c>
      <c r="K307" s="6">
        <f t="shared" si="34"/>
        <v>316.61174912577053</v>
      </c>
      <c r="L307" s="6">
        <f t="shared" si="30"/>
        <v>17057.064366179155</v>
      </c>
      <c r="M307" s="6">
        <f t="shared" si="31"/>
        <v>107942.93563382085</v>
      </c>
      <c r="N307" s="6">
        <f t="shared" si="28"/>
        <v>303.73582231930084</v>
      </c>
    </row>
    <row r="308" spans="8:14" x14ac:dyDescent="0.25">
      <c r="H308" s="3">
        <f t="shared" si="32"/>
        <v>306</v>
      </c>
      <c r="I308" s="6">
        <f t="shared" si="29"/>
        <v>12.650656071582873</v>
      </c>
      <c r="J308" s="6">
        <f t="shared" si="33"/>
        <v>17069.715022250737</v>
      </c>
      <c r="K308" s="6">
        <f t="shared" si="34"/>
        <v>316.61174912577053</v>
      </c>
      <c r="L308" s="6">
        <f t="shared" si="30"/>
        <v>16753.103273124965</v>
      </c>
      <c r="M308" s="6">
        <f t="shared" si="31"/>
        <v>108246.89672687504</v>
      </c>
      <c r="N308" s="6">
        <f t="shared" si="28"/>
        <v>303.96109305418764</v>
      </c>
    </row>
    <row r="309" spans="8:14" x14ac:dyDescent="0.25">
      <c r="H309" s="3">
        <f t="shared" si="32"/>
        <v>307</v>
      </c>
      <c r="I309" s="6">
        <f t="shared" si="29"/>
        <v>12.425218260901016</v>
      </c>
      <c r="J309" s="6">
        <f t="shared" si="33"/>
        <v>16765.528491385867</v>
      </c>
      <c r="K309" s="6">
        <f t="shared" si="34"/>
        <v>316.61174912577053</v>
      </c>
      <c r="L309" s="6">
        <f t="shared" si="30"/>
        <v>16448.916742260095</v>
      </c>
      <c r="M309" s="6">
        <f t="shared" si="31"/>
        <v>108551.0832577399</v>
      </c>
      <c r="N309" s="6">
        <f t="shared" si="28"/>
        <v>304.1865308648695</v>
      </c>
    </row>
    <row r="310" spans="8:14" x14ac:dyDescent="0.25">
      <c r="H310" s="3">
        <f t="shared" si="32"/>
        <v>308</v>
      </c>
      <c r="I310" s="6">
        <f t="shared" si="29"/>
        <v>12.19961325050957</v>
      </c>
      <c r="J310" s="6">
        <f t="shared" si="33"/>
        <v>16461.116355510603</v>
      </c>
      <c r="K310" s="6">
        <f t="shared" si="34"/>
        <v>316.61174912577053</v>
      </c>
      <c r="L310" s="6">
        <f t="shared" si="30"/>
        <v>16144.504606384833</v>
      </c>
      <c r="M310" s="6">
        <f t="shared" si="31"/>
        <v>108855.49539361517</v>
      </c>
      <c r="N310" s="6">
        <f t="shared" si="28"/>
        <v>304.41213587526096</v>
      </c>
    </row>
    <row r="311" spans="8:14" x14ac:dyDescent="0.25">
      <c r="H311" s="3">
        <f t="shared" si="32"/>
        <v>309</v>
      </c>
      <c r="I311" s="6">
        <f t="shared" si="29"/>
        <v>11.973840916402084</v>
      </c>
      <c r="J311" s="6">
        <f t="shared" si="33"/>
        <v>16156.478447301235</v>
      </c>
      <c r="K311" s="6">
        <f t="shared" si="34"/>
        <v>316.61174912577053</v>
      </c>
      <c r="L311" s="6">
        <f t="shared" si="30"/>
        <v>15839.866698175465</v>
      </c>
      <c r="M311" s="6">
        <f t="shared" si="31"/>
        <v>109160.13330182454</v>
      </c>
      <c r="N311" s="6">
        <f t="shared" si="28"/>
        <v>304.63790820936845</v>
      </c>
    </row>
    <row r="312" spans="8:14" x14ac:dyDescent="0.25">
      <c r="H312" s="3">
        <f t="shared" si="32"/>
        <v>310</v>
      </c>
      <c r="I312" s="6">
        <f t="shared" si="29"/>
        <v>11.747901134480136</v>
      </c>
      <c r="J312" s="6">
        <f t="shared" si="33"/>
        <v>15851.614599309945</v>
      </c>
      <c r="K312" s="6">
        <f t="shared" si="34"/>
        <v>316.61174912577053</v>
      </c>
      <c r="L312" s="6">
        <f t="shared" si="30"/>
        <v>15535.002850184175</v>
      </c>
      <c r="M312" s="6">
        <f t="shared" si="31"/>
        <v>109464.99714981583</v>
      </c>
      <c r="N312" s="6">
        <f t="shared" si="28"/>
        <v>304.86384799129041</v>
      </c>
    </row>
    <row r="313" spans="8:14" x14ac:dyDescent="0.25">
      <c r="H313" s="3">
        <f t="shared" si="32"/>
        <v>311</v>
      </c>
      <c r="I313" s="6">
        <f t="shared" si="29"/>
        <v>11.521793780553264</v>
      </c>
      <c r="J313" s="6">
        <f t="shared" si="33"/>
        <v>15546.524643964729</v>
      </c>
      <c r="K313" s="6">
        <f t="shared" si="34"/>
        <v>316.61174912577053</v>
      </c>
      <c r="L313" s="6">
        <f t="shared" si="30"/>
        <v>15229.912894838959</v>
      </c>
      <c r="M313" s="6">
        <f t="shared" si="31"/>
        <v>109770.08710516104</v>
      </c>
      <c r="N313" s="6">
        <f t="shared" si="28"/>
        <v>305.08995534521728</v>
      </c>
    </row>
    <row r="314" spans="8:14" x14ac:dyDescent="0.25">
      <c r="H314" s="3">
        <f t="shared" si="32"/>
        <v>312</v>
      </c>
      <c r="I314" s="6">
        <f t="shared" si="29"/>
        <v>11.295518730338895</v>
      </c>
      <c r="J314" s="6">
        <f t="shared" si="33"/>
        <v>15241.208413569299</v>
      </c>
      <c r="K314" s="6">
        <f t="shared" si="34"/>
        <v>316.61174912577053</v>
      </c>
      <c r="L314" s="6">
        <f t="shared" si="30"/>
        <v>14924.596664443528</v>
      </c>
      <c r="M314" s="6">
        <f t="shared" si="31"/>
        <v>110075.40333555648</v>
      </c>
      <c r="N314" s="6">
        <f t="shared" si="28"/>
        <v>305.31623039543166</v>
      </c>
    </row>
    <row r="315" spans="8:14" x14ac:dyDescent="0.25">
      <c r="H315" s="3">
        <f t="shared" si="32"/>
        <v>313</v>
      </c>
      <c r="I315" s="6">
        <f t="shared" si="29"/>
        <v>11.069075859462282</v>
      </c>
      <c r="J315" s="6">
        <f t="shared" si="33"/>
        <v>14935.665740302991</v>
      </c>
      <c r="K315" s="6">
        <f t="shared" si="34"/>
        <v>316.61174912577053</v>
      </c>
      <c r="L315" s="6">
        <f t="shared" si="30"/>
        <v>14619.053991177221</v>
      </c>
      <c r="M315" s="6">
        <f t="shared" si="31"/>
        <v>110380.94600882278</v>
      </c>
      <c r="N315" s="6">
        <f t="shared" si="28"/>
        <v>305.54267326630827</v>
      </c>
    </row>
    <row r="316" spans="8:14" x14ac:dyDescent="0.25">
      <c r="H316" s="3">
        <f t="shared" si="32"/>
        <v>314</v>
      </c>
      <c r="I316" s="6">
        <f t="shared" si="29"/>
        <v>10.842465043456439</v>
      </c>
      <c r="J316" s="6">
        <f t="shared" si="33"/>
        <v>14629.896456220678</v>
      </c>
      <c r="K316" s="6">
        <f t="shared" si="34"/>
        <v>316.61174912577053</v>
      </c>
      <c r="L316" s="6">
        <f t="shared" si="30"/>
        <v>14313.284707094908</v>
      </c>
      <c r="M316" s="6">
        <f t="shared" si="31"/>
        <v>110686.71529290509</v>
      </c>
      <c r="N316" s="6">
        <f t="shared" si="28"/>
        <v>305.76928408231407</v>
      </c>
    </row>
    <row r="317" spans="8:14" x14ac:dyDescent="0.25">
      <c r="H317" s="3">
        <f t="shared" si="32"/>
        <v>315</v>
      </c>
      <c r="I317" s="6">
        <f t="shared" si="29"/>
        <v>10.615686157762056</v>
      </c>
      <c r="J317" s="6">
        <f t="shared" si="33"/>
        <v>14323.90039325267</v>
      </c>
      <c r="K317" s="6">
        <f t="shared" si="34"/>
        <v>316.61174912577053</v>
      </c>
      <c r="L317" s="6">
        <f t="shared" si="30"/>
        <v>14007.2886441269</v>
      </c>
      <c r="M317" s="6">
        <f t="shared" si="31"/>
        <v>110992.71135587309</v>
      </c>
      <c r="N317" s="6">
        <f t="shared" si="28"/>
        <v>305.99606296800846</v>
      </c>
    </row>
    <row r="318" spans="8:14" x14ac:dyDescent="0.25">
      <c r="H318" s="3">
        <f t="shared" si="32"/>
        <v>316</v>
      </c>
      <c r="I318" s="6">
        <f t="shared" si="29"/>
        <v>10.38873907772745</v>
      </c>
      <c r="J318" s="6">
        <f t="shared" si="33"/>
        <v>14017.677383204627</v>
      </c>
      <c r="K318" s="6">
        <f t="shared" si="34"/>
        <v>316.61174912577053</v>
      </c>
      <c r="L318" s="6">
        <f t="shared" si="30"/>
        <v>13701.065634078857</v>
      </c>
      <c r="M318" s="6">
        <f t="shared" si="31"/>
        <v>111298.93436592114</v>
      </c>
      <c r="N318" s="6">
        <f t="shared" si="28"/>
        <v>306.22301004804308</v>
      </c>
    </row>
    <row r="319" spans="8:14" x14ac:dyDescent="0.25">
      <c r="H319" s="3">
        <f t="shared" si="32"/>
        <v>317</v>
      </c>
      <c r="I319" s="6">
        <f t="shared" si="29"/>
        <v>10.161623678608485</v>
      </c>
      <c r="J319" s="6">
        <f t="shared" si="33"/>
        <v>13711.227257757466</v>
      </c>
      <c r="K319" s="6">
        <f t="shared" si="34"/>
        <v>316.61174912577053</v>
      </c>
      <c r="L319" s="6">
        <f t="shared" si="30"/>
        <v>13394.615508631696</v>
      </c>
      <c r="M319" s="6">
        <f t="shared" si="31"/>
        <v>111605.3844913683</v>
      </c>
      <c r="N319" s="6">
        <f t="shared" si="28"/>
        <v>306.45012544716207</v>
      </c>
    </row>
    <row r="320" spans="8:14" x14ac:dyDescent="0.25">
      <c r="H320" s="3">
        <f t="shared" si="32"/>
        <v>318</v>
      </c>
      <c r="I320" s="6">
        <f t="shared" si="29"/>
        <v>9.9343398355685064</v>
      </c>
      <c r="J320" s="6">
        <f t="shared" si="33"/>
        <v>13404.549848467264</v>
      </c>
      <c r="K320" s="6">
        <f t="shared" si="34"/>
        <v>316.61174912577053</v>
      </c>
      <c r="L320" s="6">
        <f t="shared" si="30"/>
        <v>13087.938099341494</v>
      </c>
      <c r="M320" s="6">
        <f t="shared" si="31"/>
        <v>111912.0619006585</v>
      </c>
      <c r="N320" s="6">
        <f t="shared" si="28"/>
        <v>306.67740929020204</v>
      </c>
    </row>
    <row r="321" spans="8:14" x14ac:dyDescent="0.25">
      <c r="H321" s="3">
        <f t="shared" si="32"/>
        <v>319</v>
      </c>
      <c r="I321" s="6">
        <f t="shared" si="29"/>
        <v>9.7068874236782747</v>
      </c>
      <c r="J321" s="6">
        <f t="shared" si="33"/>
        <v>13097.644986765172</v>
      </c>
      <c r="K321" s="6">
        <f t="shared" si="34"/>
        <v>316.61174912577053</v>
      </c>
      <c r="L321" s="6">
        <f t="shared" si="30"/>
        <v>12781.033237639402</v>
      </c>
      <c r="M321" s="6">
        <f t="shared" si="31"/>
        <v>112218.96676236059</v>
      </c>
      <c r="N321" s="6">
        <f t="shared" si="28"/>
        <v>306.90486170209226</v>
      </c>
    </row>
    <row r="322" spans="8:14" x14ac:dyDescent="0.25">
      <c r="H322" s="3">
        <f t="shared" si="32"/>
        <v>320</v>
      </c>
      <c r="I322" s="6">
        <f t="shared" si="29"/>
        <v>9.4792663179158883</v>
      </c>
      <c r="J322" s="6">
        <f t="shared" si="33"/>
        <v>12790.512503957318</v>
      </c>
      <c r="K322" s="6">
        <f t="shared" si="34"/>
        <v>316.61174912577053</v>
      </c>
      <c r="L322" s="6">
        <f t="shared" si="30"/>
        <v>12473.900754831548</v>
      </c>
      <c r="M322" s="6">
        <f t="shared" si="31"/>
        <v>112526.09924516846</v>
      </c>
      <c r="N322" s="6">
        <f t="shared" si="28"/>
        <v>307.13248280785461</v>
      </c>
    </row>
    <row r="323" spans="8:14" x14ac:dyDescent="0.25">
      <c r="H323" s="3">
        <f t="shared" si="32"/>
        <v>321</v>
      </c>
      <c r="I323" s="6">
        <f t="shared" si="29"/>
        <v>9.2514763931667314</v>
      </c>
      <c r="J323" s="6">
        <f t="shared" si="33"/>
        <v>12483.152231224714</v>
      </c>
      <c r="K323" s="6">
        <f t="shared" si="34"/>
        <v>316.61174912577053</v>
      </c>
      <c r="L323" s="6">
        <f t="shared" si="30"/>
        <v>12166.540482098944</v>
      </c>
      <c r="M323" s="6">
        <f t="shared" si="31"/>
        <v>112833.45951790105</v>
      </c>
      <c r="N323" s="6">
        <f t="shared" ref="N323:N362" si="35">+K323-I323</f>
        <v>307.36027273260379</v>
      </c>
    </row>
    <row r="324" spans="8:14" x14ac:dyDescent="0.25">
      <c r="H324" s="3">
        <f t="shared" si="32"/>
        <v>322</v>
      </c>
      <c r="I324" s="6">
        <f t="shared" ref="I324:I362" si="36">+MAX(0,$B$11*L323)</f>
        <v>9.0235175242233829</v>
      </c>
      <c r="J324" s="6">
        <f t="shared" si="33"/>
        <v>12175.563999623168</v>
      </c>
      <c r="K324" s="6">
        <f t="shared" si="34"/>
        <v>316.61174912577053</v>
      </c>
      <c r="L324" s="6">
        <f t="shared" ref="L324:L362" si="37">MAX(0,J324-K324)</f>
        <v>11858.952250497397</v>
      </c>
      <c r="M324" s="6">
        <f t="shared" ref="M324:M362" si="38">$B$5-L324</f>
        <v>113141.0477495026</v>
      </c>
      <c r="N324" s="6">
        <f t="shared" si="35"/>
        <v>307.58823160154714</v>
      </c>
    </row>
    <row r="325" spans="8:14" x14ac:dyDescent="0.25">
      <c r="H325" s="3">
        <f t="shared" ref="H325:H362" si="39">H324+1</f>
        <v>323</v>
      </c>
      <c r="I325" s="6">
        <f t="shared" si="36"/>
        <v>8.7953895857855695</v>
      </c>
      <c r="J325" s="6">
        <f t="shared" ref="J325:J362" si="40">MAX(0,L324+I325)</f>
        <v>11867.747640083184</v>
      </c>
      <c r="K325" s="6">
        <f t="shared" ref="K325:K362" si="41">+K324</f>
        <v>316.61174912577053</v>
      </c>
      <c r="L325" s="6">
        <f t="shared" si="37"/>
        <v>11551.135890957414</v>
      </c>
      <c r="M325" s="6">
        <f t="shared" si="38"/>
        <v>113448.86410904258</v>
      </c>
      <c r="N325" s="6">
        <f t="shared" si="35"/>
        <v>307.81635953998494</v>
      </c>
    </row>
    <row r="326" spans="8:14" x14ac:dyDescent="0.25">
      <c r="H326" s="3">
        <f t="shared" si="39"/>
        <v>324</v>
      </c>
      <c r="I326" s="6">
        <f t="shared" si="36"/>
        <v>8.5670924524600807</v>
      </c>
      <c r="J326" s="6">
        <f t="shared" si="40"/>
        <v>11559.702983409874</v>
      </c>
      <c r="K326" s="6">
        <f t="shared" si="41"/>
        <v>316.61174912577053</v>
      </c>
      <c r="L326" s="6">
        <f t="shared" si="37"/>
        <v>11243.091234284104</v>
      </c>
      <c r="M326" s="6">
        <f t="shared" si="38"/>
        <v>113756.9087657159</v>
      </c>
      <c r="N326" s="6">
        <f t="shared" si="35"/>
        <v>308.04465667331044</v>
      </c>
    </row>
    <row r="327" spans="8:14" x14ac:dyDescent="0.25">
      <c r="H327" s="3">
        <f t="shared" si="39"/>
        <v>325</v>
      </c>
      <c r="I327" s="6">
        <f t="shared" si="36"/>
        <v>8.3386259987607101</v>
      </c>
      <c r="J327" s="6">
        <f t="shared" si="40"/>
        <v>11251.429860282864</v>
      </c>
      <c r="K327" s="6">
        <f t="shared" si="41"/>
        <v>316.61174912577053</v>
      </c>
      <c r="L327" s="6">
        <f t="shared" si="37"/>
        <v>10934.818111157094</v>
      </c>
      <c r="M327" s="6">
        <f t="shared" si="38"/>
        <v>114065.18188884291</v>
      </c>
      <c r="N327" s="6">
        <f t="shared" si="35"/>
        <v>308.2731231270098</v>
      </c>
    </row>
    <row r="328" spans="8:14" x14ac:dyDescent="0.25">
      <c r="H328" s="3">
        <f t="shared" si="39"/>
        <v>326</v>
      </c>
      <c r="I328" s="6">
        <f t="shared" si="36"/>
        <v>8.1099900991081775</v>
      </c>
      <c r="J328" s="6">
        <f t="shared" si="40"/>
        <v>10942.928101256202</v>
      </c>
      <c r="K328" s="6">
        <f t="shared" si="41"/>
        <v>316.61174912577053</v>
      </c>
      <c r="L328" s="6">
        <f t="shared" si="37"/>
        <v>10626.316352130432</v>
      </c>
      <c r="M328" s="6">
        <f t="shared" si="38"/>
        <v>114373.68364786956</v>
      </c>
      <c r="N328" s="6">
        <f t="shared" si="35"/>
        <v>308.50175902666234</v>
      </c>
    </row>
    <row r="329" spans="8:14" x14ac:dyDescent="0.25">
      <c r="H329" s="3">
        <f t="shared" si="39"/>
        <v>327</v>
      </c>
      <c r="I329" s="6">
        <f t="shared" si="36"/>
        <v>7.8811846278300699</v>
      </c>
      <c r="J329" s="6">
        <f t="shared" si="40"/>
        <v>10634.197536758262</v>
      </c>
      <c r="K329" s="6">
        <f t="shared" si="41"/>
        <v>316.61174912577053</v>
      </c>
      <c r="L329" s="6">
        <f t="shared" si="37"/>
        <v>10317.585787632492</v>
      </c>
      <c r="M329" s="6">
        <f t="shared" si="38"/>
        <v>114682.41421236751</v>
      </c>
      <c r="N329" s="6">
        <f t="shared" si="35"/>
        <v>308.73056449794046</v>
      </c>
    </row>
    <row r="330" spans="8:14" x14ac:dyDescent="0.25">
      <c r="H330" s="3">
        <f t="shared" si="39"/>
        <v>328</v>
      </c>
      <c r="I330" s="6">
        <f t="shared" si="36"/>
        <v>7.6522094591607646</v>
      </c>
      <c r="J330" s="6">
        <f t="shared" si="40"/>
        <v>10325.237997091652</v>
      </c>
      <c r="K330" s="6">
        <f t="shared" si="41"/>
        <v>316.61174912577053</v>
      </c>
      <c r="L330" s="6">
        <f t="shared" si="37"/>
        <v>10008.626247965882</v>
      </c>
      <c r="M330" s="6">
        <f t="shared" si="38"/>
        <v>114991.37375203412</v>
      </c>
      <c r="N330" s="6">
        <f t="shared" si="35"/>
        <v>308.95953966660977</v>
      </c>
    </row>
    <row r="331" spans="8:14" x14ac:dyDescent="0.25">
      <c r="H331" s="3">
        <f t="shared" si="39"/>
        <v>329</v>
      </c>
      <c r="I331" s="6">
        <f t="shared" si="36"/>
        <v>7.4230644672413622</v>
      </c>
      <c r="J331" s="6">
        <f t="shared" si="40"/>
        <v>10016.049312433122</v>
      </c>
      <c r="K331" s="6">
        <f t="shared" si="41"/>
        <v>316.61174912577053</v>
      </c>
      <c r="L331" s="6">
        <f t="shared" si="37"/>
        <v>9699.4375633073523</v>
      </c>
      <c r="M331" s="6">
        <f t="shared" si="38"/>
        <v>115300.56243669265</v>
      </c>
      <c r="N331" s="6">
        <f t="shared" si="35"/>
        <v>309.18868465852916</v>
      </c>
    </row>
    <row r="332" spans="8:14" x14ac:dyDescent="0.25">
      <c r="H332" s="3">
        <f t="shared" si="39"/>
        <v>330</v>
      </c>
      <c r="I332" s="6">
        <f t="shared" si="36"/>
        <v>7.1937495261196194</v>
      </c>
      <c r="J332" s="6">
        <f t="shared" si="40"/>
        <v>9706.6313128334714</v>
      </c>
      <c r="K332" s="6">
        <f t="shared" si="41"/>
        <v>316.61174912577053</v>
      </c>
      <c r="L332" s="6">
        <f t="shared" si="37"/>
        <v>9390.0195637077013</v>
      </c>
      <c r="M332" s="6">
        <f t="shared" si="38"/>
        <v>115609.9804362923</v>
      </c>
      <c r="N332" s="6">
        <f t="shared" si="35"/>
        <v>309.4179995996509</v>
      </c>
    </row>
    <row r="333" spans="8:14" x14ac:dyDescent="0.25">
      <c r="H333" s="3">
        <f t="shared" si="39"/>
        <v>331</v>
      </c>
      <c r="I333" s="6">
        <f t="shared" si="36"/>
        <v>6.9642645097498779</v>
      </c>
      <c r="J333" s="6">
        <f t="shared" si="40"/>
        <v>9396.9838282174514</v>
      </c>
      <c r="K333" s="6">
        <f t="shared" si="41"/>
        <v>316.61174912577053</v>
      </c>
      <c r="L333" s="6">
        <f t="shared" si="37"/>
        <v>9080.3720790916814</v>
      </c>
      <c r="M333" s="6">
        <f t="shared" si="38"/>
        <v>115919.62792090831</v>
      </c>
      <c r="N333" s="6">
        <f t="shared" si="35"/>
        <v>309.64748461602068</v>
      </c>
    </row>
    <row r="334" spans="8:14" x14ac:dyDescent="0.25">
      <c r="H334" s="3">
        <f t="shared" si="39"/>
        <v>332</v>
      </c>
      <c r="I334" s="6">
        <f t="shared" si="36"/>
        <v>6.7346092919929967</v>
      </c>
      <c r="J334" s="6">
        <f t="shared" si="40"/>
        <v>9087.1066883836738</v>
      </c>
      <c r="K334" s="6">
        <f t="shared" si="41"/>
        <v>316.61174912577053</v>
      </c>
      <c r="L334" s="6">
        <f t="shared" si="37"/>
        <v>8770.4949392579038</v>
      </c>
      <c r="M334" s="6">
        <f t="shared" si="38"/>
        <v>116229.5050607421</v>
      </c>
      <c r="N334" s="6">
        <f t="shared" si="35"/>
        <v>309.87713983377751</v>
      </c>
    </row>
    <row r="335" spans="8:14" x14ac:dyDescent="0.25">
      <c r="H335" s="3">
        <f t="shared" si="39"/>
        <v>333</v>
      </c>
      <c r="I335" s="6">
        <f t="shared" si="36"/>
        <v>6.5047837466162779</v>
      </c>
      <c r="J335" s="6">
        <f t="shared" si="40"/>
        <v>8776.9997230045192</v>
      </c>
      <c r="K335" s="6">
        <f t="shared" si="41"/>
        <v>316.61174912577053</v>
      </c>
      <c r="L335" s="6">
        <f t="shared" si="37"/>
        <v>8460.3879738787491</v>
      </c>
      <c r="M335" s="6">
        <f t="shared" si="38"/>
        <v>116539.61202612125</v>
      </c>
      <c r="N335" s="6">
        <f t="shared" si="35"/>
        <v>310.10696537915425</v>
      </c>
    </row>
    <row r="336" spans="8:14" x14ac:dyDescent="0.25">
      <c r="H336" s="3">
        <f t="shared" si="39"/>
        <v>334</v>
      </c>
      <c r="I336" s="6">
        <f t="shared" si="36"/>
        <v>6.2747877472934048</v>
      </c>
      <c r="J336" s="6">
        <f t="shared" si="40"/>
        <v>8466.662761626043</v>
      </c>
      <c r="K336" s="6">
        <f t="shared" si="41"/>
        <v>316.61174912577053</v>
      </c>
      <c r="L336" s="6">
        <f t="shared" si="37"/>
        <v>8150.0510125002729</v>
      </c>
      <c r="M336" s="6">
        <f t="shared" si="38"/>
        <v>116849.94898749972</v>
      </c>
      <c r="N336" s="6">
        <f t="shared" si="35"/>
        <v>310.3369613784771</v>
      </c>
    </row>
    <row r="337" spans="8:14" x14ac:dyDescent="0.25">
      <c r="H337" s="3">
        <f t="shared" si="39"/>
        <v>335</v>
      </c>
      <c r="I337" s="6">
        <f t="shared" si="36"/>
        <v>6.0446211676043688</v>
      </c>
      <c r="J337" s="6">
        <f t="shared" si="40"/>
        <v>8156.0956336678773</v>
      </c>
      <c r="K337" s="6">
        <f t="shared" si="41"/>
        <v>316.61174912577053</v>
      </c>
      <c r="L337" s="6">
        <f t="shared" si="37"/>
        <v>7839.4838845421073</v>
      </c>
      <c r="M337" s="6">
        <f t="shared" si="38"/>
        <v>117160.5161154579</v>
      </c>
      <c r="N337" s="6">
        <f t="shared" si="35"/>
        <v>310.56712795816617</v>
      </c>
    </row>
    <row r="338" spans="8:14" x14ac:dyDescent="0.25">
      <c r="H338" s="3">
        <f t="shared" si="39"/>
        <v>336</v>
      </c>
      <c r="I338" s="6">
        <f t="shared" si="36"/>
        <v>5.8142838810353963</v>
      </c>
      <c r="J338" s="6">
        <f t="shared" si="40"/>
        <v>7845.2981684231427</v>
      </c>
      <c r="K338" s="6">
        <f t="shared" si="41"/>
        <v>316.61174912577053</v>
      </c>
      <c r="L338" s="6">
        <f t="shared" si="37"/>
        <v>7528.6864192973717</v>
      </c>
      <c r="M338" s="6">
        <f t="shared" si="38"/>
        <v>117471.31358070263</v>
      </c>
      <c r="N338" s="6">
        <f t="shared" si="35"/>
        <v>310.79746524473512</v>
      </c>
    </row>
    <row r="339" spans="8:14" x14ac:dyDescent="0.25">
      <c r="H339" s="3">
        <f t="shared" si="39"/>
        <v>337</v>
      </c>
      <c r="I339" s="6">
        <f t="shared" si="36"/>
        <v>5.5837757609788836</v>
      </c>
      <c r="J339" s="6">
        <f t="shared" si="40"/>
        <v>7534.2701950583505</v>
      </c>
      <c r="K339" s="6">
        <f t="shared" si="41"/>
        <v>316.61174912577053</v>
      </c>
      <c r="L339" s="6">
        <f t="shared" si="37"/>
        <v>7217.6584459325804</v>
      </c>
      <c r="M339" s="6">
        <f t="shared" si="38"/>
        <v>117782.34155406742</v>
      </c>
      <c r="N339" s="6">
        <f t="shared" si="35"/>
        <v>311.02797336479165</v>
      </c>
    </row>
    <row r="340" spans="8:14" x14ac:dyDescent="0.25">
      <c r="H340" s="3">
        <f t="shared" si="39"/>
        <v>338</v>
      </c>
      <c r="I340" s="6">
        <f t="shared" si="36"/>
        <v>5.35309668073333</v>
      </c>
      <c r="J340" s="6">
        <f t="shared" si="40"/>
        <v>7223.0115426133134</v>
      </c>
      <c r="K340" s="6">
        <f t="shared" si="41"/>
        <v>316.61174912577053</v>
      </c>
      <c r="L340" s="6">
        <f t="shared" si="37"/>
        <v>6906.3997934875424</v>
      </c>
      <c r="M340" s="6">
        <f t="shared" si="38"/>
        <v>118093.60020651246</v>
      </c>
      <c r="N340" s="6">
        <f t="shared" si="35"/>
        <v>311.25865244503723</v>
      </c>
    </row>
    <row r="341" spans="8:14" x14ac:dyDescent="0.25">
      <c r="H341" s="3">
        <f t="shared" si="39"/>
        <v>339</v>
      </c>
      <c r="I341" s="6">
        <f t="shared" si="36"/>
        <v>5.12224651350326</v>
      </c>
      <c r="J341" s="6">
        <f t="shared" si="40"/>
        <v>6911.5220400010458</v>
      </c>
      <c r="K341" s="6">
        <f t="shared" si="41"/>
        <v>316.61174912577053</v>
      </c>
      <c r="L341" s="6">
        <f t="shared" si="37"/>
        <v>6594.9102908752757</v>
      </c>
      <c r="M341" s="6">
        <f t="shared" si="38"/>
        <v>118405.08970912473</v>
      </c>
      <c r="N341" s="6">
        <f t="shared" si="35"/>
        <v>311.48950261226724</v>
      </c>
    </row>
    <row r="342" spans="8:14" x14ac:dyDescent="0.25">
      <c r="H342" s="3">
        <f t="shared" si="39"/>
        <v>340</v>
      </c>
      <c r="I342" s="6">
        <f t="shared" si="36"/>
        <v>4.8912251323991622</v>
      </c>
      <c r="J342" s="6">
        <f t="shared" si="40"/>
        <v>6599.8015160076748</v>
      </c>
      <c r="K342" s="6">
        <f t="shared" si="41"/>
        <v>316.61174912577053</v>
      </c>
      <c r="L342" s="6">
        <f t="shared" si="37"/>
        <v>6283.1897668819038</v>
      </c>
      <c r="M342" s="6">
        <f t="shared" si="38"/>
        <v>118716.8102331181</v>
      </c>
      <c r="N342" s="6">
        <f t="shared" si="35"/>
        <v>311.72052399337139</v>
      </c>
    </row>
    <row r="343" spans="8:14" x14ac:dyDescent="0.25">
      <c r="H343" s="3">
        <f t="shared" si="39"/>
        <v>341</v>
      </c>
      <c r="I343" s="6">
        <f t="shared" si="36"/>
        <v>4.6600324104374113</v>
      </c>
      <c r="J343" s="6">
        <f t="shared" si="40"/>
        <v>6287.8497992923412</v>
      </c>
      <c r="K343" s="6">
        <f t="shared" si="41"/>
        <v>316.61174912577053</v>
      </c>
      <c r="L343" s="6">
        <f t="shared" si="37"/>
        <v>5971.2380501665702</v>
      </c>
      <c r="M343" s="6">
        <f t="shared" si="38"/>
        <v>119028.76194983342</v>
      </c>
      <c r="N343" s="6">
        <f t="shared" si="35"/>
        <v>311.95171671533313</v>
      </c>
    </row>
    <row r="344" spans="8:14" x14ac:dyDescent="0.25">
      <c r="H344" s="3">
        <f t="shared" si="39"/>
        <v>342</v>
      </c>
      <c r="I344" s="6">
        <f t="shared" si="36"/>
        <v>4.4286682205402057</v>
      </c>
      <c r="J344" s="6">
        <f t="shared" si="40"/>
        <v>5975.6667183871104</v>
      </c>
      <c r="K344" s="6">
        <f t="shared" si="41"/>
        <v>316.61174912577053</v>
      </c>
      <c r="L344" s="6">
        <f t="shared" si="37"/>
        <v>5659.0549692613404</v>
      </c>
      <c r="M344" s="6">
        <f t="shared" si="38"/>
        <v>119340.94503073866</v>
      </c>
      <c r="N344" s="6">
        <f t="shared" si="35"/>
        <v>312.18308090523033</v>
      </c>
    </row>
    <row r="345" spans="8:14" x14ac:dyDescent="0.25">
      <c r="H345" s="3">
        <f t="shared" si="39"/>
        <v>343</v>
      </c>
      <c r="I345" s="6">
        <f t="shared" si="36"/>
        <v>4.1971324355354938</v>
      </c>
      <c r="J345" s="6">
        <f t="shared" si="40"/>
        <v>5663.2521016968758</v>
      </c>
      <c r="K345" s="6">
        <f t="shared" si="41"/>
        <v>316.61174912577053</v>
      </c>
      <c r="L345" s="6">
        <f t="shared" si="37"/>
        <v>5346.6403525711048</v>
      </c>
      <c r="M345" s="6">
        <f t="shared" si="38"/>
        <v>119653.35964742889</v>
      </c>
      <c r="N345" s="6">
        <f t="shared" si="35"/>
        <v>312.41461669023505</v>
      </c>
    </row>
    <row r="346" spans="8:14" x14ac:dyDescent="0.25">
      <c r="H346" s="3">
        <f t="shared" si="39"/>
        <v>344</v>
      </c>
      <c r="I346" s="6">
        <f t="shared" si="36"/>
        <v>3.9654249281569025</v>
      </c>
      <c r="J346" s="6">
        <f t="shared" si="40"/>
        <v>5350.6057774992614</v>
      </c>
      <c r="K346" s="6">
        <f t="shared" si="41"/>
        <v>316.61174912577053</v>
      </c>
      <c r="L346" s="6">
        <f t="shared" si="37"/>
        <v>5033.9940283734904</v>
      </c>
      <c r="M346" s="6">
        <f t="shared" si="38"/>
        <v>119966.00597162651</v>
      </c>
      <c r="N346" s="6">
        <f t="shared" si="35"/>
        <v>312.64632419761364</v>
      </c>
    </row>
    <row r="347" spans="8:14" x14ac:dyDescent="0.25">
      <c r="H347" s="3">
        <f t="shared" si="39"/>
        <v>345</v>
      </c>
      <c r="I347" s="6">
        <f t="shared" si="36"/>
        <v>3.7335455710436718</v>
      </c>
      <c r="J347" s="6">
        <f t="shared" si="40"/>
        <v>5037.727573944534</v>
      </c>
      <c r="K347" s="6">
        <f t="shared" si="41"/>
        <v>316.61174912577053</v>
      </c>
      <c r="L347" s="6">
        <f t="shared" si="37"/>
        <v>4721.1158248187639</v>
      </c>
      <c r="M347" s="6">
        <f t="shared" si="38"/>
        <v>120278.88417518124</v>
      </c>
      <c r="N347" s="6">
        <f t="shared" si="35"/>
        <v>312.87820355472684</v>
      </c>
    </row>
    <row r="348" spans="8:14" x14ac:dyDescent="0.25">
      <c r="H348" s="3">
        <f t="shared" si="39"/>
        <v>346</v>
      </c>
      <c r="I348" s="6">
        <f t="shared" si="36"/>
        <v>3.5014942367405832</v>
      </c>
      <c r="J348" s="6">
        <f t="shared" si="40"/>
        <v>4724.6173190555046</v>
      </c>
      <c r="K348" s="6">
        <f t="shared" si="41"/>
        <v>316.61174912577053</v>
      </c>
      <c r="L348" s="6">
        <f t="shared" si="37"/>
        <v>4408.0055699297336</v>
      </c>
      <c r="M348" s="6">
        <f t="shared" si="38"/>
        <v>120591.99443007026</v>
      </c>
      <c r="N348" s="6">
        <f t="shared" si="35"/>
        <v>313.11025488902993</v>
      </c>
    </row>
    <row r="349" spans="8:14" x14ac:dyDescent="0.25">
      <c r="H349" s="3">
        <f t="shared" si="39"/>
        <v>347</v>
      </c>
      <c r="I349" s="6">
        <f t="shared" si="36"/>
        <v>3.2692707976978856</v>
      </c>
      <c r="J349" s="6">
        <f t="shared" si="40"/>
        <v>4411.2748407274312</v>
      </c>
      <c r="K349" s="6">
        <f t="shared" si="41"/>
        <v>316.61174912577053</v>
      </c>
      <c r="L349" s="6">
        <f t="shared" si="37"/>
        <v>4094.6630916016607</v>
      </c>
      <c r="M349" s="6">
        <f t="shared" si="38"/>
        <v>120905.33690839834</v>
      </c>
      <c r="N349" s="6">
        <f t="shared" si="35"/>
        <v>313.34247832807262</v>
      </c>
    </row>
    <row r="350" spans="8:14" x14ac:dyDescent="0.25">
      <c r="H350" s="3">
        <f t="shared" si="39"/>
        <v>348</v>
      </c>
      <c r="I350" s="6">
        <f t="shared" si="36"/>
        <v>3.0368751262712315</v>
      </c>
      <c r="J350" s="6">
        <f t="shared" si="40"/>
        <v>4097.6999667279315</v>
      </c>
      <c r="K350" s="6">
        <f t="shared" si="41"/>
        <v>316.61174912577053</v>
      </c>
      <c r="L350" s="6">
        <f t="shared" si="37"/>
        <v>3781.088217602161</v>
      </c>
      <c r="M350" s="6">
        <f t="shared" si="38"/>
        <v>121218.91178239784</v>
      </c>
      <c r="N350" s="6">
        <f t="shared" si="35"/>
        <v>313.57487399949929</v>
      </c>
    </row>
    <row r="351" spans="8:14" x14ac:dyDescent="0.25">
      <c r="H351" s="3">
        <f t="shared" si="39"/>
        <v>349</v>
      </c>
      <c r="I351" s="6">
        <f t="shared" si="36"/>
        <v>2.8043070947216027</v>
      </c>
      <c r="J351" s="6">
        <f t="shared" si="40"/>
        <v>3783.8925246968824</v>
      </c>
      <c r="K351" s="6">
        <f t="shared" si="41"/>
        <v>316.61174912577053</v>
      </c>
      <c r="L351" s="6">
        <f t="shared" si="37"/>
        <v>3467.2807755711119</v>
      </c>
      <c r="M351" s="6">
        <f t="shared" si="38"/>
        <v>121532.71922442889</v>
      </c>
      <c r="N351" s="6">
        <f t="shared" si="35"/>
        <v>313.80744203104894</v>
      </c>
    </row>
    <row r="352" spans="8:14" x14ac:dyDescent="0.25">
      <c r="H352" s="3">
        <f t="shared" si="39"/>
        <v>350</v>
      </c>
      <c r="I352" s="6">
        <f t="shared" si="36"/>
        <v>2.571566575215241</v>
      </c>
      <c r="J352" s="6">
        <f t="shared" si="40"/>
        <v>3469.8523421463274</v>
      </c>
      <c r="K352" s="6">
        <f t="shared" si="41"/>
        <v>316.61174912577053</v>
      </c>
      <c r="L352" s="6">
        <f t="shared" si="37"/>
        <v>3153.2405930205568</v>
      </c>
      <c r="M352" s="6">
        <f t="shared" si="38"/>
        <v>121846.75940697944</v>
      </c>
      <c r="N352" s="6">
        <f t="shared" si="35"/>
        <v>314.0401825505553</v>
      </c>
    </row>
    <row r="353" spans="8:14" x14ac:dyDescent="0.25">
      <c r="H353" s="3">
        <f t="shared" si="39"/>
        <v>351</v>
      </c>
      <c r="I353" s="6">
        <f t="shared" si="36"/>
        <v>2.3386534398235796</v>
      </c>
      <c r="J353" s="6">
        <f t="shared" si="40"/>
        <v>3155.5792464603805</v>
      </c>
      <c r="K353" s="6">
        <f t="shared" si="41"/>
        <v>316.61174912577053</v>
      </c>
      <c r="L353" s="6">
        <f t="shared" si="37"/>
        <v>2838.96749733461</v>
      </c>
      <c r="M353" s="6">
        <f t="shared" si="38"/>
        <v>122161.03250266539</v>
      </c>
      <c r="N353" s="6">
        <f t="shared" si="35"/>
        <v>314.27309568594694</v>
      </c>
    </row>
    <row r="354" spans="8:14" x14ac:dyDescent="0.25">
      <c r="H354" s="3">
        <f t="shared" si="39"/>
        <v>352</v>
      </c>
      <c r="I354" s="6">
        <f t="shared" si="36"/>
        <v>2.105567560523169</v>
      </c>
      <c r="J354" s="6">
        <f t="shared" si="40"/>
        <v>2841.073064895133</v>
      </c>
      <c r="K354" s="6">
        <f t="shared" si="41"/>
        <v>316.61174912577053</v>
      </c>
      <c r="L354" s="6">
        <f t="shared" si="37"/>
        <v>2524.4613157693625</v>
      </c>
      <c r="M354" s="6">
        <f t="shared" si="38"/>
        <v>122475.53868423063</v>
      </c>
      <c r="N354" s="6">
        <f t="shared" si="35"/>
        <v>314.50618156524735</v>
      </c>
    </row>
    <row r="355" spans="8:14" x14ac:dyDescent="0.25">
      <c r="H355" s="3">
        <f t="shared" si="39"/>
        <v>353</v>
      </c>
      <c r="I355" s="6">
        <f t="shared" si="36"/>
        <v>1.8723088091956104</v>
      </c>
      <c r="J355" s="6">
        <f t="shared" si="40"/>
        <v>2526.3336245785581</v>
      </c>
      <c r="K355" s="6">
        <f t="shared" si="41"/>
        <v>316.61174912577053</v>
      </c>
      <c r="L355" s="6">
        <f t="shared" si="37"/>
        <v>2209.7218754527876</v>
      </c>
      <c r="M355" s="6">
        <f t="shared" si="38"/>
        <v>122790.27812454721</v>
      </c>
      <c r="N355" s="6">
        <f t="shared" si="35"/>
        <v>314.73944031657493</v>
      </c>
    </row>
    <row r="356" spans="8:14" x14ac:dyDescent="0.25">
      <c r="H356" s="3">
        <f t="shared" si="39"/>
        <v>354</v>
      </c>
      <c r="I356" s="6">
        <f t="shared" si="36"/>
        <v>1.638877057627484</v>
      </c>
      <c r="J356" s="6">
        <f t="shared" si="40"/>
        <v>2211.3607525104148</v>
      </c>
      <c r="K356" s="6">
        <f t="shared" si="41"/>
        <v>316.61174912577053</v>
      </c>
      <c r="L356" s="6">
        <f t="shared" si="37"/>
        <v>1894.7490033846443</v>
      </c>
      <c r="M356" s="6">
        <f t="shared" si="38"/>
        <v>123105.25099661536</v>
      </c>
      <c r="N356" s="6">
        <f t="shared" si="35"/>
        <v>314.97287206814303</v>
      </c>
    </row>
    <row r="357" spans="8:14" x14ac:dyDescent="0.25">
      <c r="H357" s="3">
        <f t="shared" si="39"/>
        <v>355</v>
      </c>
      <c r="I357" s="6">
        <f t="shared" si="36"/>
        <v>1.4052721775102779</v>
      </c>
      <c r="J357" s="6">
        <f t="shared" si="40"/>
        <v>1896.1542755621547</v>
      </c>
      <c r="K357" s="6">
        <f t="shared" si="41"/>
        <v>316.61174912577053</v>
      </c>
      <c r="L357" s="6">
        <f t="shared" si="37"/>
        <v>1579.5425264363842</v>
      </c>
      <c r="M357" s="6">
        <f t="shared" si="38"/>
        <v>123420.45747356361</v>
      </c>
      <c r="N357" s="6">
        <f t="shared" si="35"/>
        <v>315.20647694826027</v>
      </c>
    </row>
    <row r="358" spans="8:14" x14ac:dyDescent="0.25">
      <c r="H358" s="3">
        <f t="shared" si="39"/>
        <v>356</v>
      </c>
      <c r="I358" s="6">
        <f t="shared" si="36"/>
        <v>1.1714940404403182</v>
      </c>
      <c r="J358" s="6">
        <f t="shared" si="40"/>
        <v>1580.7140204768245</v>
      </c>
      <c r="K358" s="6">
        <f t="shared" si="41"/>
        <v>316.61174912577053</v>
      </c>
      <c r="L358" s="6">
        <f t="shared" si="37"/>
        <v>1264.102271351054</v>
      </c>
      <c r="M358" s="6">
        <f t="shared" si="38"/>
        <v>123735.89772864894</v>
      </c>
      <c r="N358" s="6">
        <f t="shared" si="35"/>
        <v>315.44025508533019</v>
      </c>
    </row>
    <row r="359" spans="8:14" x14ac:dyDescent="0.25">
      <c r="H359" s="3">
        <f t="shared" si="39"/>
        <v>357</v>
      </c>
      <c r="I359" s="6">
        <f t="shared" si="36"/>
        <v>0.93754251791869836</v>
      </c>
      <c r="J359" s="6">
        <f t="shared" si="40"/>
        <v>1265.0398138689727</v>
      </c>
      <c r="K359" s="6">
        <f t="shared" si="41"/>
        <v>316.61174912577053</v>
      </c>
      <c r="L359" s="6">
        <f t="shared" si="37"/>
        <v>948.42806474320219</v>
      </c>
      <c r="M359" s="6">
        <f t="shared" si="38"/>
        <v>124051.5719352568</v>
      </c>
      <c r="N359" s="6">
        <f t="shared" si="35"/>
        <v>315.67420660785183</v>
      </c>
    </row>
    <row r="360" spans="8:14" x14ac:dyDescent="0.25">
      <c r="H360" s="3">
        <f t="shared" si="39"/>
        <v>358</v>
      </c>
      <c r="I360" s="6">
        <f t="shared" si="36"/>
        <v>0.7034174813512083</v>
      </c>
      <c r="J360" s="6">
        <f t="shared" si="40"/>
        <v>949.13148222455334</v>
      </c>
      <c r="K360" s="6">
        <f t="shared" si="41"/>
        <v>316.61174912577053</v>
      </c>
      <c r="L360" s="6">
        <f t="shared" si="37"/>
        <v>632.51973309878281</v>
      </c>
      <c r="M360" s="6">
        <f t="shared" si="38"/>
        <v>124367.48026690121</v>
      </c>
      <c r="N360" s="6">
        <f t="shared" si="35"/>
        <v>315.90833164441932</v>
      </c>
    </row>
    <row r="361" spans="8:14" x14ac:dyDescent="0.25">
      <c r="H361" s="3">
        <f t="shared" si="39"/>
        <v>359</v>
      </c>
      <c r="I361" s="6">
        <f t="shared" si="36"/>
        <v>0.46911880204826389</v>
      </c>
      <c r="J361" s="6">
        <f t="shared" si="40"/>
        <v>632.98885190083104</v>
      </c>
      <c r="K361" s="6">
        <f t="shared" si="41"/>
        <v>316.61174912577053</v>
      </c>
      <c r="L361" s="6">
        <f t="shared" si="37"/>
        <v>316.37710277506051</v>
      </c>
      <c r="M361" s="6">
        <f t="shared" si="38"/>
        <v>124683.62289722494</v>
      </c>
      <c r="N361" s="6">
        <f t="shared" si="35"/>
        <v>316.14263032372224</v>
      </c>
    </row>
    <row r="362" spans="8:14" x14ac:dyDescent="0.25">
      <c r="H362" s="3">
        <f t="shared" si="39"/>
        <v>360</v>
      </c>
      <c r="I362" s="6">
        <f t="shared" si="36"/>
        <v>0.23464635122483654</v>
      </c>
      <c r="J362" s="6">
        <f t="shared" si="40"/>
        <v>316.61174912628536</v>
      </c>
      <c r="K362" s="6">
        <f t="shared" si="41"/>
        <v>316.61174912577053</v>
      </c>
      <c r="L362" s="6">
        <f t="shared" si="37"/>
        <v>5.1483084462233819E-10</v>
      </c>
      <c r="M362" s="6">
        <f t="shared" si="38"/>
        <v>124999.99999999949</v>
      </c>
      <c r="N362" s="6">
        <f t="shared" si="35"/>
        <v>316.37710277454568</v>
      </c>
    </row>
    <row r="364" spans="8:14" x14ac:dyDescent="0.25">
      <c r="H364" s="2"/>
      <c r="I364" s="2"/>
    </row>
    <row r="365" spans="8:14" x14ac:dyDescent="0.25">
      <c r="H365" s="2"/>
      <c r="I365" s="2"/>
    </row>
    <row r="366" spans="8:14" x14ac:dyDescent="0.25">
      <c r="H366" s="2"/>
      <c r="I366" s="2"/>
    </row>
    <row r="367" spans="8:14" x14ac:dyDescent="0.25">
      <c r="H367" s="2"/>
      <c r="I367" s="2"/>
    </row>
    <row r="368" spans="8:14" x14ac:dyDescent="0.25">
      <c r="H368" s="2"/>
      <c r="I368" s="2"/>
    </row>
    <row r="369" spans="2:9" x14ac:dyDescent="0.25">
      <c r="H369" s="2"/>
      <c r="I369" s="2"/>
    </row>
    <row r="373" spans="2:9" x14ac:dyDescent="0.25">
      <c r="B373" s="2"/>
      <c r="C373" s="2"/>
      <c r="D373" s="2"/>
      <c r="E373" s="2"/>
      <c r="F373" s="2"/>
      <c r="G373" s="2"/>
    </row>
    <row r="374" spans="2:9" x14ac:dyDescent="0.25">
      <c r="B374" s="2"/>
      <c r="C374" s="2"/>
      <c r="D374" s="2"/>
      <c r="E374" s="2"/>
      <c r="F374" s="2"/>
      <c r="G374" s="2"/>
    </row>
    <row r="375" spans="2:9" x14ac:dyDescent="0.25">
      <c r="B375" s="2"/>
      <c r="C375" s="2"/>
      <c r="D375" s="2"/>
      <c r="E375" s="2"/>
      <c r="F375" s="2"/>
      <c r="G375" s="2"/>
    </row>
    <row r="376" spans="2:9" x14ac:dyDescent="0.25">
      <c r="B376" s="2"/>
      <c r="C376" s="2"/>
      <c r="D376" s="2"/>
      <c r="E376" s="2"/>
      <c r="F376" s="2"/>
      <c r="G376" s="2"/>
    </row>
    <row r="377" spans="2:9" x14ac:dyDescent="0.25">
      <c r="B377" s="2"/>
      <c r="C377" s="2"/>
      <c r="D377" s="2"/>
      <c r="E377" s="2"/>
      <c r="F377" s="2"/>
      <c r="G377" s="2"/>
    </row>
    <row r="378" spans="2:9" x14ac:dyDescent="0.25">
      <c r="B378" s="2"/>
      <c r="C378" s="2"/>
      <c r="D378" s="2"/>
      <c r="E378" s="2"/>
      <c r="F378" s="2"/>
      <c r="G378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cols>
    <col min="1" max="1" width="171.28515625" customWidth="1"/>
  </cols>
  <sheetData>
    <row r="1" spans="1:1" ht="18" x14ac:dyDescent="0.25">
      <c r="A1" s="9" t="s">
        <v>20</v>
      </c>
    </row>
    <row r="2" spans="1:1" ht="33.75" x14ac:dyDescent="0.25">
      <c r="A2" s="10" t="s">
        <v>21</v>
      </c>
    </row>
    <row r="3" spans="1:1" ht="22.5" x14ac:dyDescent="0.25">
      <c r="A3" s="1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Hypotekárna kalkulačka</vt:lpstr>
      <vt:lpstr>© Copyright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</dc:creator>
  <cp:lastModifiedBy>Pieruzek, Tomas</cp:lastModifiedBy>
  <dcterms:created xsi:type="dcterms:W3CDTF">2010-03-19T20:51:26Z</dcterms:created>
  <dcterms:modified xsi:type="dcterms:W3CDTF">2019-12-19T07:59:20Z</dcterms:modified>
</cp:coreProperties>
</file>