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eruzek\WorkDocs\PERS\Smart_life\Na webe docs\"/>
    </mc:Choice>
  </mc:AlternateContent>
  <bookViews>
    <workbookView xWindow="0" yWindow="0" windowWidth="20490" windowHeight="7620"/>
  </bookViews>
  <sheets>
    <sheet name="Kalkulačka" sheetId="1" r:id="rId1"/>
    <sheet name="© Copyright" sheetId="4" r:id="rId2"/>
    <sheet name="Pomocné výpočty" sheetId="3" state="hidden" r:id="rId3"/>
  </sheets>
  <definedNames>
    <definedName name="_Int01">Kalkulačka!$C$14</definedName>
    <definedName name="_Int02">Kalkulačka!$G$14</definedName>
    <definedName name="_Int03">Kalkulačka!$C$25</definedName>
    <definedName name="_Int04">Kalkulačka!$G$25</definedName>
    <definedName name="_Int05">Kalkulačka!$C$36</definedName>
    <definedName name="_Int06">Kalkulačka!$G$36</definedName>
    <definedName name="_Int07">Kalkulačka!$C$50</definedName>
    <definedName name="_Int08">Kalkulačka!$G$50</definedName>
    <definedName name="Accum01">Kalkulačka!$C$17</definedName>
    <definedName name="Accum02">Kalkulačka!$G$17</definedName>
    <definedName name="Accum03">Kalkulačka!$C$24</definedName>
    <definedName name="Accum04">Kalkulačka!$G$24</definedName>
    <definedName name="Accum05">Kalkulačka!$C$37</definedName>
    <definedName name="Accum06">Kalkulačka!$G$37</definedName>
    <definedName name="Accum07">Kalkulačka!$C$48</definedName>
    <definedName name="Accum08">Kalkulačka!$G$48</definedName>
    <definedName name="Annper">Kalkulačka!#REF!</definedName>
    <definedName name="Annrate">Kalkulačka!#REF!</definedName>
    <definedName name="Conper">Kalkulačka!#REF!</definedName>
    <definedName name="Conrate">Kalkulačka!#REF!</definedName>
    <definedName name="Init01">Kalkulačka!$C$13</definedName>
    <definedName name="Init02">Kalkulačka!$G$13</definedName>
    <definedName name="Init03">Kalkulačka!$C$28</definedName>
    <definedName name="Init04">Kalkulačka!$G$28</definedName>
    <definedName name="Init05">Kalkulačka!$C$35</definedName>
    <definedName name="Init06">Kalkulačka!$G$35</definedName>
    <definedName name="Init07">Kalkulačka!$C$46</definedName>
    <definedName name="Init08">Kalkulačka!$G$46</definedName>
    <definedName name="Inps01">Kalkulačka!$C$13:$C$15</definedName>
    <definedName name="Inps08">Kalkulačka!$G$46:$G$50</definedName>
    <definedName name="Per_table">'Pomocné výpočty'!$B$4:$C$6</definedName>
    <definedName name="Periods">'Pomocné výpočty'!$B$4:$B$6</definedName>
    <definedName name="_xlnm.Print_Area" localSheetId="0">Kalkulačka!$A$5:$H$51</definedName>
    <definedName name="Yrs01">Kalkulačka!$C$15</definedName>
    <definedName name="Yrs02">Kalkulačka!$G$15</definedName>
    <definedName name="Yrs03">Kalkulačka!$C$26</definedName>
    <definedName name="Yrs04">Kalkulačka!$G$26</definedName>
    <definedName name="Yrs05">Kalkulačka!$C$39</definedName>
    <definedName name="Yrs06">Kalkulačka!$G$39</definedName>
    <definedName name="Yrs07">Kalkulačka!$C$47</definedName>
    <definedName name="Yrs08">Kalkulačka!$G$47</definedName>
  </definedNames>
  <calcPr calcId="162913"/>
</workbook>
</file>

<file path=xl/calcChain.xml><?xml version="1.0" encoding="utf-8"?>
<calcChain xmlns="http://schemas.openxmlformats.org/spreadsheetml/2006/main">
  <c r="F17" i="1" l="1"/>
  <c r="B17" i="1"/>
  <c r="C17" i="1" l="1"/>
  <c r="C6" i="3"/>
  <c r="G17" i="1"/>
  <c r="C28" i="1"/>
  <c r="G28" i="1"/>
  <c r="C39" i="1"/>
  <c r="G39" i="1"/>
  <c r="C50" i="1"/>
  <c r="G50" i="1"/>
</calcChain>
</file>

<file path=xl/sharedStrings.xml><?xml version="1.0" encoding="utf-8"?>
<sst xmlns="http://schemas.openxmlformats.org/spreadsheetml/2006/main" count="56" uniqueCount="27">
  <si>
    <t>Years to achieve target</t>
  </si>
  <si>
    <t>Exponents</t>
  </si>
  <si>
    <t>Daily</t>
  </si>
  <si>
    <t>Weekly</t>
  </si>
  <si>
    <t>Monthly</t>
  </si>
  <si>
    <t>Days in a year</t>
  </si>
  <si>
    <t>Months in a year</t>
  </si>
  <si>
    <t>Weeks in a year</t>
  </si>
  <si>
    <t>1. Akú hodnotu budem mať investícia v budúcnosti?</t>
  </si>
  <si>
    <t>Jednorazová investícia</t>
  </si>
  <si>
    <t>Pravidelné investície</t>
  </si>
  <si>
    <t xml:space="preserve">  (rovnaká suma vložená na začiatku roka)</t>
  </si>
  <si>
    <t>Investícia</t>
  </si>
  <si>
    <t>Ročná úroková sadzba</t>
  </si>
  <si>
    <t>Investované počas rokov</t>
  </si>
  <si>
    <t>Rčná investícia</t>
  </si>
  <si>
    <t>2.Koľko peňazí potrebujem teraz na dosiahnutie cieľovej sumy?</t>
  </si>
  <si>
    <t>Cieľová suma</t>
  </si>
  <si>
    <t>Potrebná počiatočná suma</t>
  </si>
  <si>
    <t>Potrebná suma každý rok</t>
  </si>
  <si>
    <t>3. Ako dlho to potrvá?</t>
  </si>
  <si>
    <t>Ročná investícia</t>
  </si>
  <si>
    <t>4. Akú výnosnosť potrebujete na dosiahnutie cieľovej sumy?</t>
  </si>
  <si>
    <t>Potrebná úroková sadzba</t>
  </si>
  <si>
    <t>Copyright</t>
  </si>
  <si>
    <t>Všetky materiály publikované na webových stránkach spoločnosti Smart-Life holding, s. r. o. sú chránené autorským zákonom. Produkty a služby, ktoré sú na webových stránkach uvedené, informácie o nich a ich vyobrazenie môžu byť chránené ďalšími právami dotknutých osôb. Názvy a označenia výrobkov, služieb, firiem a spoločností môžu byť registrovanými obchodnými známkami príslušných vlastníkov.</t>
  </si>
  <si>
    <t>Akákoľvek časť webových stránok spoločnosti, najmä popisy a vyobrazenie predávaných produktov a služieb, nesmie byť skopírovaná elektronickou alebo mechanickou cestou a sprístupnená verejnosti bez predchádzajúceho písomného súhlasu držiteľa autorských práv.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</si>
</sst>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_([$€-2]\ * #,##0_);_([$€-2]\ * \(#,##0\);_([$€-2]\ * &quot;-&quot;??_);_(@_)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rgb="FF777777"/>
      <name val="Georgia"/>
      <family val="1"/>
    </font>
    <font>
      <sz val="8"/>
      <color theme="1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2" borderId="1" xfId="0" applyNumberFormat="1" applyFill="1" applyBorder="1"/>
    <xf numFmtId="10" fontId="0" fillId="2" borderId="1" xfId="0" applyNumberFormat="1" applyFill="1" applyBorder="1"/>
    <xf numFmtId="0" fontId="2" fillId="0" borderId="0" xfId="0" applyFont="1"/>
    <xf numFmtId="0" fontId="3" fillId="0" borderId="0" xfId="0" applyFont="1"/>
    <xf numFmtId="0" fontId="1" fillId="3" borderId="0" xfId="0" applyFont="1" applyFill="1"/>
    <xf numFmtId="0" fontId="0" fillId="3" borderId="0" xfId="0" applyFill="1"/>
    <xf numFmtId="0" fontId="4" fillId="3" borderId="0" xfId="0" applyFont="1" applyFill="1" applyAlignment="1">
      <alignment vertical="top"/>
    </xf>
    <xf numFmtId="10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0" fontId="0" fillId="5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0" fontId="1" fillId="6" borderId="0" xfId="0" applyFont="1" applyFill="1"/>
    <xf numFmtId="0" fontId="0" fillId="6" borderId="0" xfId="0" applyFill="1"/>
    <xf numFmtId="0" fontId="4" fillId="6" borderId="0" xfId="0" applyFont="1" applyFill="1" applyAlignment="1">
      <alignment vertical="top"/>
    </xf>
    <xf numFmtId="164" fontId="0" fillId="6" borderId="0" xfId="0" applyNumberFormat="1" applyFill="1" applyBorder="1"/>
    <xf numFmtId="0" fontId="1" fillId="7" borderId="0" xfId="0" applyFont="1" applyFill="1"/>
    <xf numFmtId="0" fontId="0" fillId="7" borderId="0" xfId="0" applyFill="1"/>
    <xf numFmtId="0" fontId="4" fillId="7" borderId="0" xfId="0" applyFont="1" applyFill="1" applyAlignment="1">
      <alignment vertical="top"/>
    </xf>
    <xf numFmtId="10" fontId="0" fillId="7" borderId="0" xfId="0" applyNumberFormat="1" applyFill="1" applyBorder="1"/>
    <xf numFmtId="0" fontId="1" fillId="8" borderId="0" xfId="0" applyFont="1" applyFill="1"/>
    <xf numFmtId="0" fontId="0" fillId="8" borderId="0" xfId="0" applyFill="1"/>
    <xf numFmtId="0" fontId="4" fillId="8" borderId="0" xfId="0" applyFont="1" applyFill="1" applyAlignment="1">
      <alignment vertical="top"/>
    </xf>
    <xf numFmtId="0" fontId="2" fillId="3" borderId="0" xfId="0" applyFont="1" applyFill="1"/>
    <xf numFmtId="0" fontId="2" fillId="8" borderId="0" xfId="0" applyFont="1" applyFill="1"/>
    <xf numFmtId="0" fontId="2" fillId="6" borderId="0" xfId="0" applyFont="1" applyFill="1"/>
    <xf numFmtId="0" fontId="2" fillId="7" borderId="0" xfId="0" applyFont="1" applyFill="1"/>
    <xf numFmtId="0" fontId="5" fillId="8" borderId="0" xfId="0" applyFont="1" applyFill="1"/>
    <xf numFmtId="0" fontId="5" fillId="3" borderId="0" xfId="0" applyFont="1" applyFill="1"/>
    <xf numFmtId="0" fontId="5" fillId="6" borderId="0" xfId="0" applyFont="1" applyFill="1"/>
    <xf numFmtId="0" fontId="5" fillId="7" borderId="0" xfId="0" applyFont="1" applyFill="1"/>
    <xf numFmtId="166" fontId="0" fillId="4" borderId="1" xfId="0" applyNumberFormat="1" applyFill="1" applyBorder="1" applyProtection="1">
      <protection locked="0"/>
    </xf>
    <xf numFmtId="0" fontId="6" fillId="9" borderId="0" xfId="0" applyFont="1" applyFill="1"/>
    <xf numFmtId="0" fontId="6" fillId="0" borderId="0" xfId="0" applyFont="1" applyFill="1"/>
    <xf numFmtId="0" fontId="6" fillId="0" borderId="0" xfId="0" applyFont="1"/>
    <xf numFmtId="0" fontId="7" fillId="9" borderId="0" xfId="0" applyFont="1" applyFill="1" applyBorder="1" applyAlignment="1">
      <alignment wrapText="1"/>
    </xf>
    <xf numFmtId="0" fontId="8" fillId="9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9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0D2B2"/>
      <rgbColor rgb="0000FFFF"/>
      <rgbColor rgb="00EFCCA1"/>
      <rgbColor rgb="00008000"/>
      <rgbColor rgb="00000080"/>
      <rgbColor rgb="00808000"/>
      <rgbColor rgb="00800080"/>
      <rgbColor rgb="00008080"/>
      <rgbColor rgb="00EFF0D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D0E8FE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CDE88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-life.s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104775</xdr:rowOff>
    </xdr:from>
    <xdr:to>
      <xdr:col>5</xdr:col>
      <xdr:colOff>299321</xdr:colOff>
      <xdr:row>4</xdr:row>
      <xdr:rowOff>200025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04775"/>
          <a:ext cx="4023597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1"/>
  <sheetViews>
    <sheetView showGridLines="0" tabSelected="1" topLeftCell="A26" zoomScaleNormal="100" workbookViewId="0">
      <selection activeCell="G4" sqref="G4"/>
    </sheetView>
  </sheetViews>
  <sheetFormatPr defaultRowHeight="12.75" x14ac:dyDescent="0.2"/>
  <cols>
    <col min="1" max="1" width="3.140625" customWidth="1"/>
    <col min="2" max="2" width="27.42578125" customWidth="1"/>
    <col min="3" max="3" width="12.28515625" bestFit="1" customWidth="1"/>
    <col min="4" max="4" width="6.28515625" customWidth="1"/>
    <col min="6" max="6" width="26.7109375" customWidth="1"/>
    <col min="7" max="7" width="12" customWidth="1"/>
  </cols>
  <sheetData>
    <row r="1" spans="1:12" s="35" customFormat="1" ht="12" x14ac:dyDescent="0.2">
      <c r="A1" s="33"/>
      <c r="B1" s="33"/>
      <c r="C1" s="33"/>
      <c r="D1" s="33"/>
      <c r="E1" s="34"/>
      <c r="F1" s="34"/>
      <c r="G1" s="34"/>
      <c r="H1" s="34"/>
      <c r="I1" s="34"/>
      <c r="J1" s="34"/>
      <c r="K1" s="34"/>
    </row>
    <row r="2" spans="1:12" s="35" customFormat="1" ht="12" x14ac:dyDescent="0.2">
      <c r="A2" s="33"/>
      <c r="B2" s="33"/>
      <c r="C2" s="33"/>
      <c r="D2" s="33"/>
      <c r="E2" s="34"/>
      <c r="F2" s="34"/>
      <c r="G2" s="34"/>
      <c r="H2" s="34"/>
      <c r="I2" s="34"/>
      <c r="J2" s="34"/>
      <c r="K2" s="34"/>
    </row>
    <row r="3" spans="1:12" s="35" customFormat="1" ht="12" x14ac:dyDescent="0.2">
      <c r="A3" s="36"/>
      <c r="B3" s="37"/>
      <c r="C3" s="37"/>
      <c r="D3" s="37"/>
      <c r="E3" s="34"/>
      <c r="F3" s="34"/>
      <c r="G3" s="34"/>
      <c r="H3" s="34"/>
      <c r="I3" s="34"/>
      <c r="J3" s="34"/>
      <c r="K3" s="34"/>
    </row>
    <row r="4" spans="1:12" s="35" customFormat="1" ht="12" x14ac:dyDescent="0.2">
      <c r="A4" s="36"/>
      <c r="B4" s="37"/>
      <c r="C4" s="37"/>
      <c r="D4" s="37"/>
      <c r="E4" s="34"/>
      <c r="F4" s="34"/>
      <c r="G4" s="34"/>
      <c r="H4" s="34"/>
      <c r="I4" s="34"/>
      <c r="J4" s="34"/>
      <c r="K4" s="34"/>
    </row>
    <row r="5" spans="1:12" s="35" customFormat="1" ht="12" x14ac:dyDescent="0.2">
      <c r="A5" s="36"/>
      <c r="B5" s="37"/>
      <c r="C5" s="37"/>
      <c r="D5" s="37"/>
      <c r="E5" s="34"/>
      <c r="F5" s="34"/>
      <c r="G5" s="34"/>
      <c r="H5" s="34"/>
      <c r="I5" s="34"/>
      <c r="J5" s="34"/>
      <c r="K5" s="34"/>
    </row>
    <row r="6" spans="1:12" s="35" customFormat="1" ht="12" x14ac:dyDescent="0.2">
      <c r="A6" s="36"/>
      <c r="B6" s="37"/>
      <c r="C6" s="37"/>
      <c r="D6" s="37"/>
      <c r="E6" s="34"/>
      <c r="F6" s="34"/>
      <c r="G6" s="34"/>
      <c r="H6" s="34"/>
      <c r="I6" s="34"/>
      <c r="J6" s="34"/>
      <c r="K6" s="34"/>
    </row>
    <row r="7" spans="1:12" s="35" customFormat="1" ht="12" x14ac:dyDescent="0.2">
      <c r="A7" s="38"/>
      <c r="B7" s="39"/>
      <c r="C7" s="39"/>
      <c r="D7" s="39"/>
      <c r="E7" s="34"/>
      <c r="F7" s="34"/>
      <c r="G7" s="34"/>
      <c r="H7" s="34"/>
      <c r="I7" s="34"/>
      <c r="J7" s="34"/>
      <c r="K7" s="34"/>
    </row>
    <row r="8" spans="1:12" ht="11.25" customHeight="1" x14ac:dyDescent="0.25">
      <c r="A8" s="3"/>
    </row>
    <row r="9" spans="1:12" ht="15.75" x14ac:dyDescent="0.25">
      <c r="A9" s="24" t="s">
        <v>8</v>
      </c>
      <c r="B9" s="6"/>
      <c r="C9" s="6"/>
      <c r="D9" s="6"/>
      <c r="E9" s="6"/>
      <c r="F9" s="6"/>
      <c r="G9" s="6"/>
      <c r="H9" s="6"/>
    </row>
    <row r="10" spans="1:12" ht="6" customHeight="1" x14ac:dyDescent="0.2">
      <c r="A10" s="6"/>
      <c r="B10" s="6"/>
      <c r="C10" s="6"/>
      <c r="D10" s="6"/>
      <c r="E10" s="6"/>
      <c r="F10" s="6"/>
      <c r="G10" s="6"/>
      <c r="H10" s="6"/>
    </row>
    <row r="11" spans="1:12" x14ac:dyDescent="0.2">
      <c r="A11" s="5" t="s">
        <v>9</v>
      </c>
      <c r="B11" s="6"/>
      <c r="C11" s="6"/>
      <c r="D11" s="6"/>
      <c r="E11" s="5" t="s">
        <v>10</v>
      </c>
      <c r="F11" s="6"/>
      <c r="G11" s="6"/>
      <c r="H11" s="6"/>
    </row>
    <row r="12" spans="1:12" x14ac:dyDescent="0.2">
      <c r="A12" s="6"/>
      <c r="B12" s="6"/>
      <c r="C12" s="6"/>
      <c r="D12" s="6"/>
      <c r="E12" s="7" t="s">
        <v>11</v>
      </c>
      <c r="F12" s="6"/>
      <c r="G12" s="6"/>
      <c r="H12" s="6"/>
    </row>
    <row r="13" spans="1:12" x14ac:dyDescent="0.2">
      <c r="A13" s="6"/>
      <c r="B13" s="6" t="s">
        <v>12</v>
      </c>
      <c r="C13" s="32">
        <v>20000</v>
      </c>
      <c r="D13" s="6"/>
      <c r="E13" s="6"/>
      <c r="F13" s="6" t="s">
        <v>15</v>
      </c>
      <c r="G13" s="32">
        <v>1000</v>
      </c>
      <c r="H13" s="6"/>
    </row>
    <row r="14" spans="1:12" x14ac:dyDescent="0.2">
      <c r="A14" s="6"/>
      <c r="B14" s="29" t="s">
        <v>13</v>
      </c>
      <c r="C14" s="8">
        <v>7.0000000000000007E-2</v>
      </c>
      <c r="D14" s="6"/>
      <c r="E14" s="6"/>
      <c r="F14" s="6" t="s">
        <v>13</v>
      </c>
      <c r="G14" s="8">
        <v>7.0000000000000007E-2</v>
      </c>
      <c r="H14" s="6"/>
    </row>
    <row r="15" spans="1:12" x14ac:dyDescent="0.2">
      <c r="A15" s="6"/>
      <c r="B15" s="29" t="s">
        <v>14</v>
      </c>
      <c r="C15" s="9">
        <v>20</v>
      </c>
      <c r="D15" s="6"/>
      <c r="E15" s="6"/>
      <c r="F15" s="6" t="s">
        <v>14</v>
      </c>
      <c r="G15" s="9">
        <v>20</v>
      </c>
      <c r="H15" s="6"/>
      <c r="L15" s="4"/>
    </row>
    <row r="16" spans="1:12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5" t="str">
        <f>"Hodnota po " &amp;TEXT(C15,"##") &amp; " rokoch"</f>
        <v>Hodnota po 20 rokoch</v>
      </c>
      <c r="C17" s="32">
        <f>Init01*(1+_Int01)^Yrs01</f>
        <v>77393.689249723597</v>
      </c>
      <c r="D17" s="6"/>
      <c r="E17" s="6"/>
      <c r="F17" s="5" t="str">
        <f>"Hodnota po " &amp;TEXT(G15,"##") &amp; " rokoch"</f>
        <v>Hodnota po 20 rokoch</v>
      </c>
      <c r="G17" s="32">
        <f>(Init02*((1+_Int02)^Yrs02-1)/(1-1/(1+_Int02)))</f>
        <v>43865.17678371731</v>
      </c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20" spans="1:8" ht="15.75" x14ac:dyDescent="0.25">
      <c r="A20" s="25" t="s">
        <v>16</v>
      </c>
      <c r="B20" s="22"/>
      <c r="C20" s="22"/>
      <c r="D20" s="22"/>
      <c r="E20" s="22"/>
      <c r="F20" s="22"/>
      <c r="G20" s="22"/>
      <c r="H20" s="22"/>
    </row>
    <row r="21" spans="1:8" ht="6" customHeight="1" x14ac:dyDescent="0.2">
      <c r="A21" s="22"/>
      <c r="B21" s="22"/>
      <c r="C21" s="22"/>
      <c r="D21" s="22"/>
      <c r="E21" s="22"/>
      <c r="F21" s="22"/>
      <c r="G21" s="22"/>
      <c r="H21" s="22"/>
    </row>
    <row r="22" spans="1:8" x14ac:dyDescent="0.2">
      <c r="A22" s="21" t="s">
        <v>9</v>
      </c>
      <c r="B22" s="22"/>
      <c r="C22" s="22"/>
      <c r="D22" s="22"/>
      <c r="E22" s="21" t="s">
        <v>10</v>
      </c>
      <c r="F22" s="22"/>
      <c r="G22" s="22"/>
      <c r="H22" s="22"/>
    </row>
    <row r="23" spans="1:8" x14ac:dyDescent="0.2">
      <c r="A23" s="22"/>
      <c r="B23" s="22"/>
      <c r="C23" s="22"/>
      <c r="D23" s="22"/>
      <c r="E23" s="23" t="s">
        <v>11</v>
      </c>
      <c r="F23" s="22"/>
      <c r="G23" s="22"/>
      <c r="H23" s="22"/>
    </row>
    <row r="24" spans="1:8" x14ac:dyDescent="0.2">
      <c r="A24" s="22"/>
      <c r="B24" s="28" t="s">
        <v>17</v>
      </c>
      <c r="C24" s="32">
        <v>77394</v>
      </c>
      <c r="D24" s="22"/>
      <c r="E24" s="22"/>
      <c r="F24" s="28" t="s">
        <v>17</v>
      </c>
      <c r="G24" s="32">
        <v>43865</v>
      </c>
      <c r="H24" s="22"/>
    </row>
    <row r="25" spans="1:8" x14ac:dyDescent="0.2">
      <c r="A25" s="22"/>
      <c r="B25" s="28" t="s">
        <v>13</v>
      </c>
      <c r="C25" s="8">
        <v>7.0000000000000007E-2</v>
      </c>
      <c r="D25" s="22"/>
      <c r="E25" s="22"/>
      <c r="F25" s="28" t="s">
        <v>13</v>
      </c>
      <c r="G25" s="10">
        <v>7.0000000000000007E-2</v>
      </c>
      <c r="H25" s="22"/>
    </row>
    <row r="26" spans="1:8" x14ac:dyDescent="0.2">
      <c r="A26" s="22"/>
      <c r="B26" s="28" t="s">
        <v>14</v>
      </c>
      <c r="C26" s="9">
        <v>20</v>
      </c>
      <c r="D26" s="22"/>
      <c r="E26" s="22"/>
      <c r="F26" s="28" t="s">
        <v>14</v>
      </c>
      <c r="G26" s="11">
        <v>20</v>
      </c>
      <c r="H26" s="22"/>
    </row>
    <row r="27" spans="1:8" x14ac:dyDescent="0.2">
      <c r="A27" s="22"/>
      <c r="B27" s="22"/>
      <c r="C27" s="22"/>
      <c r="D27" s="22"/>
      <c r="E27" s="22"/>
      <c r="F27" s="22"/>
      <c r="G27" s="22"/>
      <c r="H27" s="22"/>
    </row>
    <row r="28" spans="1:8" x14ac:dyDescent="0.2">
      <c r="A28" s="22"/>
      <c r="B28" s="21" t="s">
        <v>18</v>
      </c>
      <c r="C28" s="32">
        <f>Accum03/(1+_Int03)^Yrs03</f>
        <v>20000.080303776555</v>
      </c>
      <c r="D28" s="22"/>
      <c r="E28" s="22"/>
      <c r="F28" s="21" t="s">
        <v>19</v>
      </c>
      <c r="G28" s="32">
        <f>Accum04*(1-(1/(1+_Int04)))/((1+_Int04)^Yrs04-1)</f>
        <v>999.99596983916922</v>
      </c>
      <c r="H28" s="22"/>
    </row>
    <row r="29" spans="1:8" x14ac:dyDescent="0.2">
      <c r="A29" s="22"/>
      <c r="B29" s="22"/>
      <c r="C29" s="22"/>
      <c r="D29" s="22"/>
      <c r="E29" s="22"/>
      <c r="F29" s="22"/>
      <c r="G29" s="22"/>
      <c r="H29" s="22"/>
    </row>
    <row r="31" spans="1:8" ht="15.75" x14ac:dyDescent="0.25">
      <c r="A31" s="26" t="s">
        <v>20</v>
      </c>
      <c r="B31" s="14"/>
      <c r="C31" s="14"/>
      <c r="D31" s="14"/>
      <c r="E31" s="14"/>
      <c r="F31" s="14"/>
      <c r="G31" s="14"/>
      <c r="H31" s="14"/>
    </row>
    <row r="32" spans="1:8" ht="6" customHeight="1" x14ac:dyDescent="0.2">
      <c r="A32" s="14"/>
      <c r="B32" s="14"/>
      <c r="C32" s="14"/>
      <c r="D32" s="14"/>
      <c r="E32" s="14"/>
      <c r="F32" s="14"/>
      <c r="G32" s="14"/>
      <c r="H32" s="14"/>
    </row>
    <row r="33" spans="1:8" x14ac:dyDescent="0.2">
      <c r="A33" s="13" t="s">
        <v>9</v>
      </c>
      <c r="B33" s="14"/>
      <c r="C33" s="14"/>
      <c r="D33" s="14"/>
      <c r="E33" s="13" t="s">
        <v>10</v>
      </c>
      <c r="F33" s="14"/>
      <c r="G33" s="14"/>
      <c r="H33" s="14"/>
    </row>
    <row r="34" spans="1:8" x14ac:dyDescent="0.2">
      <c r="A34" s="14"/>
      <c r="B34" s="14"/>
      <c r="C34" s="14"/>
      <c r="D34" s="14"/>
      <c r="E34" s="15" t="s">
        <v>11</v>
      </c>
      <c r="F34" s="14"/>
      <c r="G34" s="14"/>
      <c r="H34" s="14"/>
    </row>
    <row r="35" spans="1:8" x14ac:dyDescent="0.2">
      <c r="A35" s="14"/>
      <c r="B35" s="30" t="s">
        <v>12</v>
      </c>
      <c r="C35" s="32">
        <v>20000</v>
      </c>
      <c r="D35" s="14"/>
      <c r="E35" s="14"/>
      <c r="F35" s="30" t="s">
        <v>21</v>
      </c>
      <c r="G35" s="32">
        <v>1000</v>
      </c>
      <c r="H35" s="14"/>
    </row>
    <row r="36" spans="1:8" x14ac:dyDescent="0.2">
      <c r="A36" s="14"/>
      <c r="B36" s="30" t="s">
        <v>13</v>
      </c>
      <c r="C36" s="8">
        <v>7.0000000000000007E-2</v>
      </c>
      <c r="D36" s="14"/>
      <c r="E36" s="14"/>
      <c r="F36" s="30" t="s">
        <v>13</v>
      </c>
      <c r="G36" s="8">
        <v>7.0000000000000007E-2</v>
      </c>
      <c r="H36" s="14"/>
    </row>
    <row r="37" spans="1:8" x14ac:dyDescent="0.2">
      <c r="A37" s="14"/>
      <c r="B37" s="30" t="s">
        <v>17</v>
      </c>
      <c r="C37" s="32">
        <v>77394</v>
      </c>
      <c r="D37" s="14"/>
      <c r="E37" s="14"/>
      <c r="F37" s="30" t="s">
        <v>17</v>
      </c>
      <c r="G37" s="32">
        <v>43865</v>
      </c>
      <c r="H37" s="14"/>
    </row>
    <row r="38" spans="1:8" x14ac:dyDescent="0.2">
      <c r="A38" s="14"/>
      <c r="B38" s="14"/>
      <c r="C38" s="14"/>
      <c r="D38" s="14"/>
      <c r="E38" s="14"/>
      <c r="F38" s="14"/>
      <c r="G38" s="14"/>
      <c r="H38" s="14"/>
    </row>
    <row r="39" spans="1:8" x14ac:dyDescent="0.2">
      <c r="A39" s="14"/>
      <c r="B39" s="13" t="s">
        <v>0</v>
      </c>
      <c r="C39" s="1">
        <f>LN(Accum05/Init05)/LN(1+_Int05)</f>
        <v>20.00005934467886</v>
      </c>
      <c r="D39" s="14"/>
      <c r="E39" s="14"/>
      <c r="F39" s="13" t="s">
        <v>0</v>
      </c>
      <c r="G39" s="1">
        <f>LN((Accum06/Init06)*(_Int06/(1+_Int06))+1)/LN(1+_Int06)</f>
        <v>19.99995582685699</v>
      </c>
      <c r="H39" s="14"/>
    </row>
    <row r="40" spans="1:8" x14ac:dyDescent="0.2">
      <c r="A40" s="14"/>
      <c r="B40" s="14"/>
      <c r="C40" s="16"/>
      <c r="D40" s="14"/>
      <c r="E40" s="14"/>
      <c r="F40" s="14"/>
      <c r="G40" s="14"/>
      <c r="H40" s="14"/>
    </row>
    <row r="42" spans="1:8" ht="15.75" x14ac:dyDescent="0.25">
      <c r="A42" s="27" t="s">
        <v>22</v>
      </c>
      <c r="B42" s="18"/>
      <c r="C42" s="18"/>
      <c r="D42" s="18"/>
      <c r="E42" s="18"/>
      <c r="F42" s="18"/>
      <c r="G42" s="18"/>
      <c r="H42" s="18"/>
    </row>
    <row r="43" spans="1:8" ht="6" customHeight="1" x14ac:dyDescent="0.2">
      <c r="A43" s="18"/>
      <c r="B43" s="18"/>
      <c r="C43" s="18"/>
      <c r="D43" s="18"/>
      <c r="E43" s="18"/>
      <c r="F43" s="18"/>
      <c r="G43" s="18"/>
      <c r="H43" s="18"/>
    </row>
    <row r="44" spans="1:8" x14ac:dyDescent="0.2">
      <c r="A44" s="17" t="s">
        <v>9</v>
      </c>
      <c r="B44" s="18"/>
      <c r="C44" s="18"/>
      <c r="D44" s="18"/>
      <c r="E44" s="17" t="s">
        <v>10</v>
      </c>
      <c r="F44" s="18"/>
      <c r="G44" s="18"/>
      <c r="H44" s="18"/>
    </row>
    <row r="45" spans="1:8" x14ac:dyDescent="0.2">
      <c r="A45" s="18"/>
      <c r="B45" s="18"/>
      <c r="C45" s="18"/>
      <c r="D45" s="18"/>
      <c r="E45" s="19" t="s">
        <v>11</v>
      </c>
      <c r="F45" s="18"/>
      <c r="G45" s="18"/>
      <c r="H45" s="18"/>
    </row>
    <row r="46" spans="1:8" x14ac:dyDescent="0.2">
      <c r="A46" s="18"/>
      <c r="B46" s="31" t="s">
        <v>12</v>
      </c>
      <c r="C46" s="32">
        <v>20000</v>
      </c>
      <c r="D46" s="18"/>
      <c r="E46" s="18"/>
      <c r="F46" s="31" t="s">
        <v>12</v>
      </c>
      <c r="G46" s="32">
        <v>1000</v>
      </c>
      <c r="H46" s="18"/>
    </row>
    <row r="47" spans="1:8" x14ac:dyDescent="0.2">
      <c r="A47" s="18"/>
      <c r="B47" s="31" t="s">
        <v>14</v>
      </c>
      <c r="C47" s="9">
        <v>20</v>
      </c>
      <c r="D47" s="18"/>
      <c r="E47" s="18"/>
      <c r="F47" s="31" t="s">
        <v>14</v>
      </c>
      <c r="G47" s="9">
        <v>20</v>
      </c>
      <c r="H47" s="18"/>
    </row>
    <row r="48" spans="1:8" x14ac:dyDescent="0.2">
      <c r="A48" s="18"/>
      <c r="B48" s="31" t="s">
        <v>17</v>
      </c>
      <c r="C48" s="32">
        <v>77394</v>
      </c>
      <c r="D48" s="18"/>
      <c r="E48" s="18"/>
      <c r="F48" s="31" t="s">
        <v>17</v>
      </c>
      <c r="G48" s="32">
        <v>43865</v>
      </c>
      <c r="H48" s="18"/>
    </row>
    <row r="49" spans="1:8" x14ac:dyDescent="0.2">
      <c r="A49" s="18"/>
      <c r="B49" s="18"/>
      <c r="C49" s="18"/>
      <c r="D49" s="18"/>
      <c r="E49" s="18"/>
      <c r="F49" s="18"/>
      <c r="G49" s="18"/>
      <c r="H49" s="18"/>
    </row>
    <row r="50" spans="1:8" x14ac:dyDescent="0.2">
      <c r="A50" s="18"/>
      <c r="B50" s="17" t="s">
        <v>23</v>
      </c>
      <c r="C50" s="2">
        <f>(Accum07/Init07)^(1/Yrs07)-1</f>
        <v>7.000021481219254E-2</v>
      </c>
      <c r="D50" s="18"/>
      <c r="E50" s="18"/>
      <c r="F50" s="17" t="s">
        <v>23</v>
      </c>
      <c r="G50" s="2">
        <f>RATE(Yrs08,Init08,0,-Accum08,1)</f>
        <v>6.9999660013711162E-2</v>
      </c>
      <c r="H50" s="18"/>
    </row>
    <row r="51" spans="1:8" x14ac:dyDescent="0.2">
      <c r="A51" s="18"/>
      <c r="B51" s="18"/>
      <c r="C51" s="20"/>
      <c r="D51" s="18"/>
      <c r="E51" s="18"/>
      <c r="F51" s="18"/>
      <c r="G51" s="18"/>
      <c r="H51" s="18"/>
    </row>
  </sheetData>
  <sheetProtection formatCells="0"/>
  <phoneticPr fontId="0" type="noConversion"/>
  <pageMargins left="0.75" right="0.75" top="1" bottom="1" header="0.5" footer="0.5"/>
  <pageSetup paperSize="9" scale="83" orientation="portrait" r:id="rId1"/>
  <headerFooter alignWithMargins="0"/>
  <ignoredErrors>
    <ignoredError sqref="G17" unlockedFormula="1"/>
  </ignoredErrors>
  <drawing r:id="rId2"/>
  <webPublishItems count="1">
    <webPublishItem id="31962" divId="CIcalc01_31962" sourceType="sheet" destinationFile="C:\Documents and Settings\Administrator\My Documents\Excel files\ACA\ASIC\CIcal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9" sqref="A19"/>
    </sheetView>
  </sheetViews>
  <sheetFormatPr defaultRowHeight="12.75" x14ac:dyDescent="0.2"/>
  <cols>
    <col min="1" max="1" width="168.85546875" customWidth="1"/>
  </cols>
  <sheetData>
    <row r="1" spans="1:1" ht="18" x14ac:dyDescent="0.2">
      <c r="A1" s="40" t="s">
        <v>24</v>
      </c>
    </row>
    <row r="2" spans="1:1" ht="33.75" x14ac:dyDescent="0.2">
      <c r="A2" s="41" t="s">
        <v>25</v>
      </c>
    </row>
    <row r="3" spans="1:1" ht="22.5" x14ac:dyDescent="0.2">
      <c r="A3" s="41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6"/>
  <sheetViews>
    <sheetView showGridLines="0" workbookViewId="0">
      <selection activeCell="E28" sqref="E28"/>
    </sheetView>
  </sheetViews>
  <sheetFormatPr defaultRowHeight="12.75" x14ac:dyDescent="0.2"/>
  <cols>
    <col min="1" max="1" width="3.5703125" customWidth="1"/>
  </cols>
  <sheetData>
    <row r="1" spans="1:4" ht="15.75" x14ac:dyDescent="0.25">
      <c r="A1" s="3" t="s">
        <v>1</v>
      </c>
    </row>
    <row r="4" spans="1:4" x14ac:dyDescent="0.2">
      <c r="B4" t="s">
        <v>2</v>
      </c>
      <c r="C4" s="12">
        <v>365.25</v>
      </c>
      <c r="D4" t="s">
        <v>5</v>
      </c>
    </row>
    <row r="5" spans="1:4" x14ac:dyDescent="0.2">
      <c r="B5" t="s">
        <v>4</v>
      </c>
      <c r="C5" s="12">
        <v>12</v>
      </c>
      <c r="D5" t="s">
        <v>6</v>
      </c>
    </row>
    <row r="6" spans="1:4" x14ac:dyDescent="0.2">
      <c r="B6" t="s">
        <v>3</v>
      </c>
      <c r="C6" s="12">
        <f>C4/7</f>
        <v>52.178571428571431</v>
      </c>
      <c r="D6" t="s">
        <v>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37</vt:i4>
      </vt:variant>
    </vt:vector>
  </HeadingPairs>
  <TitlesOfParts>
    <vt:vector size="40" baseType="lpstr">
      <vt:lpstr>Kalkulačka</vt:lpstr>
      <vt:lpstr>© Copyright</vt:lpstr>
      <vt:lpstr>Pomocné výpočty</vt:lpstr>
      <vt:lpstr>_Int01</vt:lpstr>
      <vt:lpstr>_Int02</vt:lpstr>
      <vt:lpstr>_Int03</vt:lpstr>
      <vt:lpstr>_Int04</vt:lpstr>
      <vt:lpstr>_Int05</vt:lpstr>
      <vt:lpstr>_Int06</vt:lpstr>
      <vt:lpstr>_Int07</vt:lpstr>
      <vt:lpstr>_Int08</vt:lpstr>
      <vt:lpstr>Accum01</vt:lpstr>
      <vt:lpstr>Accum02</vt:lpstr>
      <vt:lpstr>Accum03</vt:lpstr>
      <vt:lpstr>Accum04</vt:lpstr>
      <vt:lpstr>Accum05</vt:lpstr>
      <vt:lpstr>Accum06</vt:lpstr>
      <vt:lpstr>Accum07</vt:lpstr>
      <vt:lpstr>Accum08</vt:lpstr>
      <vt:lpstr>Init01</vt:lpstr>
      <vt:lpstr>Init02</vt:lpstr>
      <vt:lpstr>Init03</vt:lpstr>
      <vt:lpstr>Init04</vt:lpstr>
      <vt:lpstr>Init05</vt:lpstr>
      <vt:lpstr>Init06</vt:lpstr>
      <vt:lpstr>Init07</vt:lpstr>
      <vt:lpstr>Init08</vt:lpstr>
      <vt:lpstr>Inps01</vt:lpstr>
      <vt:lpstr>Inps08</vt:lpstr>
      <vt:lpstr>Per_table</vt:lpstr>
      <vt:lpstr>Periods</vt:lpstr>
      <vt:lpstr>Kalkulačka!Print_Area</vt:lpstr>
      <vt:lpstr>Yrs01</vt:lpstr>
      <vt:lpstr>Yrs02</vt:lpstr>
      <vt:lpstr>Yrs03</vt:lpstr>
      <vt:lpstr>Yrs04</vt:lpstr>
      <vt:lpstr>Yrs05</vt:lpstr>
      <vt:lpstr>Yrs06</vt:lpstr>
      <vt:lpstr>Yrs07</vt:lpstr>
      <vt:lpstr>Yrs08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Pieruzek, Tomas</cp:lastModifiedBy>
  <cp:lastPrinted>2006-02-21T23:15:48Z</cp:lastPrinted>
  <dcterms:created xsi:type="dcterms:W3CDTF">2006-02-17T00:00:20Z</dcterms:created>
  <dcterms:modified xsi:type="dcterms:W3CDTF">2019-12-19T08:27:45Z</dcterms:modified>
</cp:coreProperties>
</file>